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<sst xmlns="http://schemas.openxmlformats.org/spreadsheetml/2006/main" count="58" uniqueCount="53">
  <si>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TEAM</t>
  </si>
  <si>
    <t>AB</t>
  </si>
  <si>
    <t>H</t>
  </si>
  <si>
    <t>D</t>
  </si>
  <si>
    <t>T</t>
  </si>
  <si>
    <t>HR</t>
  </si>
  <si>
    <t>R</t>
  </si>
  <si>
    <t>W</t>
  </si>
  <si>
    <t>K</t>
  </si>
  <si>
    <t>SB</t>
  </si>
  <si>
    <t>CS</t>
  </si>
  <si>
    <t>L</t>
  </si>
  <si>
    <t>IP</t>
  </si>
  <si>
    <t>ER</t>
  </si>
  <si>
    <t>PF</t>
  </si>
  <si>
    <t>W%</t>
  </si>
  <si>
    <t>EW%</t>
  </si>
  <si>
    <t>PW%</t>
  </si>
  <si>
    <t>RA</t>
  </si>
  <si>
    <t>Act R</t>
  </si>
  <si>
    <t>Act RA</t>
  </si>
  <si>
    <t>eR</t>
  </si>
  <si>
    <t>RC</t>
  </si>
  <si>
    <t>ANA</t>
  </si>
  <si>
    <t>ARI</t>
  </si>
  <si>
    <t>ATL</t>
  </si>
  <si>
    <t>BAL</t>
  </si>
  <si>
    <t>BOS</t>
  </si>
  <si>
    <t>CIN</t>
  </si>
  <si>
    <t>CLE</t>
  </si>
  <si>
    <t>COL</t>
  </si>
  <si>
    <t>CHN</t>
  </si>
  <si>
    <t>DET</t>
  </si>
  <si>
    <t>FLA</t>
  </si>
  <si>
    <t>HOU</t>
  </si>
  <si>
    <t>KC</t>
  </si>
  <si>
    <t>LA</t>
  </si>
  <si>
    <t>NYN</t>
  </si>
  <si>
    <t>MIL</t>
  </si>
  <si>
    <t>MIN</t>
  </si>
  <si>
    <t>MON</t>
  </si>
  <si>
    <t>OAK</t>
  </si>
  <si>
    <t>PHI</t>
  </si>
  <si>
    <t>PIT</t>
  </si>
  <si>
    <t>SD</t>
  </si>
  <si>
    <t>SF</t>
  </si>
  <si>
    <t>SEA</t>
  </si>
  <si>
    <t>STL</t>
  </si>
  <si>
    <t>TB</t>
  </si>
  <si>
    <t>TEX</t>
  </si>
  <si>
    <t>TOR</t>
  </si>
  <si>
    <t>CHA</t>
  </si>
  <si>
    <t>NYA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</si>
</sst>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6.7109375" style="0" hidden="1" customWidth="1"/>
    <col min="3" max="9" width="6.7109375" style="0" customWidth="1"/>
    <col min="10" max="11" width="6.7109375" style="0" hidden="1" customWidth="1"/>
    <col min="12" max="13" width="6.7109375" style="0" customWidth="1"/>
    <col min="14" max="28" width="6.7109375" style="0" hidden="1" customWidth="1"/>
    <col min="29" max="16384" width="6.7109375" style="0" customWidth="1"/>
  </cols>
  <sheetData>
    <row r="1" spans="1:28" ht="12.75">
      <c r="A1" t="s">
        <v>0</v>
      </c>
      <c r="B1" t="s">
        <v>14</v>
      </c>
      <c r="C1" t="s">
        <v>15</v>
      </c>
      <c r="D1" t="s">
        <v>16</v>
      </c>
      <c r="E1" t="s">
        <v>17</v>
      </c>
      <c r="F1" t="s">
        <v>7</v>
      </c>
      <c r="G1" t="s">
        <v>11</v>
      </c>
      <c r="H1" t="s">
        <v>6</v>
      </c>
      <c r="I1" t="s">
        <v>18</v>
      </c>
      <c r="J1" t="s">
        <v>19</v>
      </c>
      <c r="K1" t="s">
        <v>20</v>
      </c>
      <c r="L1" t="s">
        <v>22</v>
      </c>
      <c r="M1" t="s">
        <v>21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7</v>
      </c>
      <c r="T1" t="s">
        <v>8</v>
      </c>
      <c r="U1" t="s">
        <v>9</v>
      </c>
      <c r="V1" t="s">
        <v>10</v>
      </c>
      <c r="W1" t="s">
        <v>12</v>
      </c>
      <c r="X1" t="s">
        <v>2</v>
      </c>
      <c r="Y1" t="s">
        <v>5</v>
      </c>
      <c r="Z1" t="s">
        <v>13</v>
      </c>
      <c r="AA1" t="s">
        <v>7</v>
      </c>
      <c r="AB1" t="s">
        <v>8</v>
      </c>
    </row>
    <row r="2" spans="1:28" ht="12.75">
      <c r="A2" t="s">
        <v>47</v>
      </c>
      <c r="B2" s="2">
        <v>0.98</v>
      </c>
      <c r="C2" s="1">
        <f>F2/(F2+G2)</f>
        <v>0.6481481481481481</v>
      </c>
      <c r="D2" s="1">
        <f>(J2-K2)/(F2+G2)*0.107+0.5</f>
        <v>0.6294567901234568</v>
      </c>
      <c r="E2" s="1">
        <f>(L2*B2-M2*B2)/(F2+G2)*0.107+0.5</f>
        <v>0.61987244345679</v>
      </c>
      <c r="F2">
        <v>105</v>
      </c>
      <c r="G2">
        <v>57</v>
      </c>
      <c r="H2" s="3">
        <f>J2/B2</f>
        <v>872.4489795918367</v>
      </c>
      <c r="I2" s="3">
        <f>K2/B2</f>
        <v>672.4489795918367</v>
      </c>
      <c r="J2">
        <v>855</v>
      </c>
      <c r="K2">
        <v>659</v>
      </c>
      <c r="L2" s="3">
        <f>((O2*1.5+P2+2*Q2+3*R2+S2+0.7*U2-V2-0.3*(N2-O2))*0.322)/B2</f>
        <v>887.2742857142856</v>
      </c>
      <c r="M2" s="3">
        <f>((0.162+0.324*1.28)*X2+(1.296-0.324*1.28)*Y2+0.324*AA2-0.274*W2)/B2</f>
        <v>702.081306122449</v>
      </c>
      <c r="N2">
        <v>5555</v>
      </c>
      <c r="O2">
        <v>1544</v>
      </c>
      <c r="P2">
        <v>319</v>
      </c>
      <c r="Q2">
        <v>24</v>
      </c>
      <c r="R2">
        <v>214</v>
      </c>
      <c r="S2">
        <v>548</v>
      </c>
      <c r="T2">
        <v>1085</v>
      </c>
      <c r="U2">
        <v>111</v>
      </c>
      <c r="V2">
        <v>47</v>
      </c>
      <c r="W2">
        <v>1453.2</v>
      </c>
      <c r="X2">
        <v>1378</v>
      </c>
      <c r="Y2">
        <v>169</v>
      </c>
      <c r="Z2">
        <v>605</v>
      </c>
      <c r="AA2">
        <v>440</v>
      </c>
      <c r="AB2">
        <v>1040</v>
      </c>
    </row>
    <row r="3" spans="1:28" ht="12.75">
      <c r="A3" t="s">
        <v>52</v>
      </c>
      <c r="B3" s="2">
        <v>1.01</v>
      </c>
      <c r="C3" s="1">
        <f>F3/(F3+G3)</f>
        <v>0.6234567901234568</v>
      </c>
      <c r="D3" s="1">
        <f>(J3-K3)/(F3+G3)*0.107+0.5</f>
        <v>0.5587839506172839</v>
      </c>
      <c r="E3" s="1">
        <f>(L3*B3-M3*B3)/(F3+G3)*0.107+0.5</f>
        <v>0.5653888096296296</v>
      </c>
      <c r="F3">
        <v>101</v>
      </c>
      <c r="G3">
        <v>61</v>
      </c>
      <c r="H3" s="3">
        <f>J3/B3</f>
        <v>888.1188118811881</v>
      </c>
      <c r="I3" s="3">
        <f>K3/B3</f>
        <v>800</v>
      </c>
      <c r="J3">
        <v>897</v>
      </c>
      <c r="K3">
        <v>808</v>
      </c>
      <c r="L3" s="3">
        <f>((O3*1.5+P3+2*Q3+3*R3+S3+0.7*U3-V3-0.3*(N3-O3))*0.322)/B3</f>
        <v>877.9441584158416</v>
      </c>
      <c r="M3" s="3">
        <f>((0.162+0.324*1.27)*X3+(1.296-0.324*1.27)*Y3+0.324*AA3-0.274*W3)/B3</f>
        <v>779.9244752475248</v>
      </c>
      <c r="N3">
        <v>5528</v>
      </c>
      <c r="O3">
        <v>1483</v>
      </c>
      <c r="P3">
        <v>281</v>
      </c>
      <c r="Q3">
        <v>20</v>
      </c>
      <c r="R3">
        <v>242</v>
      </c>
      <c r="S3">
        <v>670</v>
      </c>
      <c r="T3">
        <v>982</v>
      </c>
      <c r="U3">
        <v>84</v>
      </c>
      <c r="V3">
        <v>33</v>
      </c>
      <c r="W3">
        <v>1443.2</v>
      </c>
      <c r="X3">
        <v>1531</v>
      </c>
      <c r="Y3">
        <v>182</v>
      </c>
      <c r="Z3">
        <v>752</v>
      </c>
      <c r="AA3">
        <v>445</v>
      </c>
      <c r="AB3">
        <v>1058</v>
      </c>
    </row>
    <row r="4" spans="1:28" ht="12.75">
      <c r="A4" t="s">
        <v>27</v>
      </c>
      <c r="B4" s="2">
        <v>1.02</v>
      </c>
      <c r="C4" s="1">
        <f>F4/(F4+G4)</f>
        <v>0.6049382716049383</v>
      </c>
      <c r="D4" s="1">
        <f>(J4-K4)/(F4+G4)*0.107+0.5</f>
        <v>0.6195493827160494</v>
      </c>
      <c r="E4" s="1">
        <f>(L4*B4-M4*B4)/(F4+G4)*0.107+0.5</f>
        <v>0.6608328360493827</v>
      </c>
      <c r="F4">
        <v>98</v>
      </c>
      <c r="G4">
        <v>64</v>
      </c>
      <c r="H4" s="3">
        <f>J4/B4</f>
        <v>930.3921568627451</v>
      </c>
      <c r="I4" s="3">
        <f>K4/B4</f>
        <v>752.9411764705882</v>
      </c>
      <c r="J4">
        <v>949</v>
      </c>
      <c r="K4">
        <v>768</v>
      </c>
      <c r="L4" s="3">
        <f>((O4*1.5+P4+2*Q4+3*R4+S4+0.7*U4-V4-0.3*(N4-O4))*0.322)/B4</f>
        <v>932.7898039215687</v>
      </c>
      <c r="M4" s="3">
        <f>((0.162+0.324*1.27)*X4+(1.296-0.324*1.27)*Y4+0.324*AA4-0.274*W4)/B4</f>
        <v>694.0604705882354</v>
      </c>
      <c r="N4">
        <v>5720</v>
      </c>
      <c r="O4">
        <v>1614</v>
      </c>
      <c r="P4">
        <v>373</v>
      </c>
      <c r="Q4">
        <v>25</v>
      </c>
      <c r="R4">
        <v>222</v>
      </c>
      <c r="S4">
        <v>659</v>
      </c>
      <c r="T4">
        <v>1189</v>
      </c>
      <c r="U4">
        <v>68</v>
      </c>
      <c r="V4">
        <v>30</v>
      </c>
      <c r="W4">
        <v>1451.1</v>
      </c>
      <c r="X4">
        <v>1430</v>
      </c>
      <c r="Y4">
        <v>159</v>
      </c>
      <c r="Z4">
        <v>676</v>
      </c>
      <c r="AA4">
        <v>447</v>
      </c>
      <c r="AB4">
        <v>1132</v>
      </c>
    </row>
    <row r="5" spans="1:28" ht="12.75">
      <c r="A5" t="s">
        <v>25</v>
      </c>
      <c r="B5" s="2">
        <v>0.99</v>
      </c>
      <c r="C5" s="1">
        <f>F5/(F5+G5)</f>
        <v>0.5925925925925926</v>
      </c>
      <c r="D5" s="1">
        <f>(J5-K5)/(F5+G5)*0.107+0.5</f>
        <v>0.5891666666666666</v>
      </c>
      <c r="E5" s="1">
        <f>(L5*B5-M5*B5)/(F5+G5)*0.107+0.5</f>
        <v>0.5434106133333333</v>
      </c>
      <c r="F5">
        <v>96</v>
      </c>
      <c r="G5">
        <v>66</v>
      </c>
      <c r="H5" s="3">
        <f>J5/B5</f>
        <v>811.1111111111111</v>
      </c>
      <c r="I5" s="3">
        <f>K5/B5</f>
        <v>674.7474747474747</v>
      </c>
      <c r="J5">
        <v>803</v>
      </c>
      <c r="K5">
        <v>668</v>
      </c>
      <c r="L5" s="3">
        <f>((O5*1.5+P5+2*Q5+3*R5+S5+0.7*U5-V5-0.3*(N5-O5))*0.322)/B5</f>
        <v>832.5814141414143</v>
      </c>
      <c r="M5" s="3">
        <f>((0.162+0.324*1.28)*X5+(1.296-0.324*1.28)*Y5+0.324*AA5-0.274*W5)/B5</f>
        <v>766.1930505050506</v>
      </c>
      <c r="N5">
        <v>5570</v>
      </c>
      <c r="O5">
        <v>1502</v>
      </c>
      <c r="P5">
        <v>304</v>
      </c>
      <c r="Q5">
        <v>37</v>
      </c>
      <c r="R5">
        <v>178</v>
      </c>
      <c r="S5">
        <v>587</v>
      </c>
      <c r="T5">
        <v>1158</v>
      </c>
      <c r="U5">
        <v>86</v>
      </c>
      <c r="V5">
        <v>32</v>
      </c>
      <c r="W5">
        <v>1450</v>
      </c>
      <c r="X5">
        <v>1475</v>
      </c>
      <c r="Y5">
        <v>154</v>
      </c>
      <c r="Z5">
        <v>604</v>
      </c>
      <c r="AA5">
        <v>523</v>
      </c>
      <c r="AB5">
        <v>1025</v>
      </c>
    </row>
    <row r="6" spans="1:28" ht="12.75">
      <c r="A6" t="s">
        <v>36</v>
      </c>
      <c r="B6" s="2">
        <v>0.94</v>
      </c>
      <c r="C6" s="1">
        <f>F6/(F6+G6)</f>
        <v>0.5740740740740741</v>
      </c>
      <c r="D6" s="1">
        <f>(J6-K6)/(F6+G6)*0.107+0.5</f>
        <v>0.550858024691358</v>
      </c>
      <c r="E6" s="1">
        <f>(L6*B6-M6*B6)/(F6+G6)*0.107+0.5</f>
        <v>0.5321532622222223</v>
      </c>
      <c r="F6">
        <v>93</v>
      </c>
      <c r="G6">
        <v>69</v>
      </c>
      <c r="H6" s="3">
        <f>J6/B6</f>
        <v>809.5744680851064</v>
      </c>
      <c r="I6" s="3">
        <f>K6/B6</f>
        <v>727.6595744680851</v>
      </c>
      <c r="J6">
        <v>761</v>
      </c>
      <c r="K6">
        <v>684</v>
      </c>
      <c r="L6" s="3">
        <f>((O6*1.5+P6+2*Q6+3*R6+S6+0.7*U6-V6-0.3*(N6-O6))*0.322)/B6</f>
        <v>825.0393617021277</v>
      </c>
      <c r="M6" s="3">
        <f>((0.162+0.324*1.28)*X6+(1.296-0.324*1.28)*Y6+0.324*AA6-0.274*W6)/B6</f>
        <v>773.2514468085107</v>
      </c>
      <c r="N6">
        <v>5543</v>
      </c>
      <c r="O6">
        <v>1450</v>
      </c>
      <c r="P6">
        <v>226</v>
      </c>
      <c r="Q6">
        <v>30</v>
      </c>
      <c r="R6">
        <v>203</v>
      </c>
      <c r="S6">
        <v>536</v>
      </c>
      <c r="T6">
        <v>1092</v>
      </c>
      <c r="U6">
        <v>102</v>
      </c>
      <c r="V6">
        <v>41</v>
      </c>
      <c r="W6">
        <v>1453.1</v>
      </c>
      <c r="X6">
        <v>1386</v>
      </c>
      <c r="Y6">
        <v>178</v>
      </c>
      <c r="Z6">
        <v>647</v>
      </c>
      <c r="AA6">
        <v>521</v>
      </c>
      <c r="AB6">
        <v>1066</v>
      </c>
    </row>
    <row r="7" spans="1:28" ht="12.75">
      <c r="A7" t="s">
        <v>23</v>
      </c>
      <c r="B7" s="2">
        <v>0.99</v>
      </c>
      <c r="C7" s="1">
        <f>F7/(F7+G7)</f>
        <v>0.5679012345679012</v>
      </c>
      <c r="D7" s="1">
        <f>(J7-K7)/(F7+G7)*0.107+0.5</f>
        <v>0.5673703703703704</v>
      </c>
      <c r="E7" s="1">
        <f>(L7*B7-M7*B7)/(F7+G7)*0.107+0.5</f>
        <v>0.532792144691358</v>
      </c>
      <c r="F7">
        <v>92</v>
      </c>
      <c r="G7">
        <v>70</v>
      </c>
      <c r="H7" s="3">
        <f>J7/B7</f>
        <v>844.4444444444445</v>
      </c>
      <c r="I7" s="3">
        <f>K7/B7</f>
        <v>741.4141414141415</v>
      </c>
      <c r="J7">
        <v>836</v>
      </c>
      <c r="K7">
        <v>734</v>
      </c>
      <c r="L7" s="3">
        <f>((O7*1.5+P7+2*Q7+3*R7+S7+0.7*U7-V7-0.3*(N7-O7))*0.322)/B7</f>
        <v>819.2135353535353</v>
      </c>
      <c r="M7" s="3">
        <f>((0.162+0.324*1.27)*X7+(1.296-0.324*1.27)*Y7+0.324*AA7-0.274*W7)/B7</f>
        <v>769.0641212121211</v>
      </c>
      <c r="N7">
        <v>5676</v>
      </c>
      <c r="O7">
        <v>1603</v>
      </c>
      <c r="P7">
        <v>272</v>
      </c>
      <c r="Q7">
        <v>37</v>
      </c>
      <c r="R7">
        <v>162</v>
      </c>
      <c r="S7">
        <v>450</v>
      </c>
      <c r="T7">
        <v>942</v>
      </c>
      <c r="U7">
        <v>143</v>
      </c>
      <c r="V7">
        <v>46</v>
      </c>
      <c r="W7">
        <v>1454.1</v>
      </c>
      <c r="X7">
        <v>1476</v>
      </c>
      <c r="Y7">
        <v>170</v>
      </c>
      <c r="Z7">
        <v>692</v>
      </c>
      <c r="AA7">
        <v>503</v>
      </c>
      <c r="AB7">
        <v>1163</v>
      </c>
    </row>
    <row r="8" spans="1:28" ht="12.75">
      <c r="A8" t="s">
        <v>39</v>
      </c>
      <c r="B8" s="2">
        <v>1.02</v>
      </c>
      <c r="C8" s="1">
        <f>F8/(F8+G8)</f>
        <v>0.5679012345679012</v>
      </c>
      <c r="D8" s="1">
        <f>(J8-K8)/(F8+G8)*0.107+0.5</f>
        <v>0.5429320987654321</v>
      </c>
      <c r="E8" s="1">
        <f>(L8*B8-M8*B8)/(F8+G8)*0.107+0.5</f>
        <v>0.5281380409876542</v>
      </c>
      <c r="F8">
        <v>92</v>
      </c>
      <c r="G8">
        <v>70</v>
      </c>
      <c r="H8" s="3">
        <f>J8/B8</f>
        <v>764.7058823529412</v>
      </c>
      <c r="I8" s="3">
        <f>K8/B8</f>
        <v>700.9803921568628</v>
      </c>
      <c r="J8">
        <v>780</v>
      </c>
      <c r="K8">
        <v>715</v>
      </c>
      <c r="L8" s="3">
        <f>((O8*1.5+P8+2*Q8+3*R8+S8+0.7*U8-V8-0.3*(N8-O8))*0.322)/B8</f>
        <v>783.2807843137253</v>
      </c>
      <c r="M8" s="3">
        <f>((0.162+0.324*1.27)*X8+(1.296-0.324*1.27)*Y8+0.324*AA8-0.274*W8)/B8</f>
        <v>741.5145882352942</v>
      </c>
      <c r="N8">
        <v>5624</v>
      </c>
      <c r="O8">
        <v>1494</v>
      </c>
      <c r="P8">
        <v>310</v>
      </c>
      <c r="Q8">
        <v>24</v>
      </c>
      <c r="R8">
        <v>191</v>
      </c>
      <c r="S8">
        <v>513</v>
      </c>
      <c r="T8">
        <v>982</v>
      </c>
      <c r="U8">
        <v>116</v>
      </c>
      <c r="V8">
        <v>46</v>
      </c>
      <c r="W8">
        <v>1476</v>
      </c>
      <c r="X8">
        <v>1523</v>
      </c>
      <c r="Y8">
        <v>167</v>
      </c>
      <c r="Z8">
        <v>663</v>
      </c>
      <c r="AA8">
        <v>431</v>
      </c>
      <c r="AB8">
        <v>1123</v>
      </c>
    </row>
    <row r="9" spans="1:28" ht="12.75">
      <c r="A9" t="s">
        <v>34</v>
      </c>
      <c r="B9" s="2">
        <v>1.04</v>
      </c>
      <c r="C9" s="1">
        <f>F9/(F9+G9)</f>
        <v>0.5679012345679012</v>
      </c>
      <c r="D9" s="1">
        <f>(J9-K9)/(F9+G9)*0.107+0.5</f>
        <v>0.5693518518518519</v>
      </c>
      <c r="E9" s="1">
        <f>(L9*B9-M9*B9)/(F9+G9)*0.107+0.5</f>
        <v>0.5464871143209877</v>
      </c>
      <c r="F9">
        <v>92</v>
      </c>
      <c r="G9">
        <v>70</v>
      </c>
      <c r="H9" s="3">
        <f>J9/B9</f>
        <v>772.1153846153846</v>
      </c>
      <c r="I9" s="3">
        <f>K9/B9</f>
        <v>671.1538461538461</v>
      </c>
      <c r="J9">
        <v>803</v>
      </c>
      <c r="K9">
        <v>698</v>
      </c>
      <c r="L9" s="3">
        <f>((O9*1.5+P9+2*Q9+3*R9+S9+0.7*U9-V9-0.3*(N9-O9))*0.322)/B9</f>
        <v>783.7294230769231</v>
      </c>
      <c r="M9" s="3">
        <f>((0.162+0.324*1.28)*X9+(1.296-0.324*1.28)*Y9+0.324*AA9-0.274*W9)/B9</f>
        <v>716.0540769230769</v>
      </c>
      <c r="N9">
        <v>5468</v>
      </c>
      <c r="O9">
        <v>1458</v>
      </c>
      <c r="P9">
        <v>293</v>
      </c>
      <c r="Q9">
        <v>36</v>
      </c>
      <c r="R9">
        <v>187</v>
      </c>
      <c r="S9">
        <v>589</v>
      </c>
      <c r="T9">
        <v>998</v>
      </c>
      <c r="U9">
        <v>89</v>
      </c>
      <c r="V9">
        <v>30</v>
      </c>
      <c r="W9">
        <v>1443</v>
      </c>
      <c r="X9">
        <v>1416</v>
      </c>
      <c r="Y9">
        <v>174</v>
      </c>
      <c r="Z9">
        <v>650</v>
      </c>
      <c r="AA9">
        <v>525</v>
      </c>
      <c r="AB9">
        <v>1282</v>
      </c>
    </row>
    <row r="10" spans="1:28" ht="12.75">
      <c r="A10" t="s">
        <v>41</v>
      </c>
      <c r="B10" s="2">
        <v>0.98</v>
      </c>
      <c r="C10" s="1">
        <f>F10/(F10+G10)</f>
        <v>0.5617283950617284</v>
      </c>
      <c r="D10" s="1">
        <f>(J10-K10)/(F10+G10)*0.107+0.5</f>
        <v>0.5336851851851852</v>
      </c>
      <c r="E10" s="1">
        <f>(L10*B10-M10*B10)/(F10+G10)*0.107+0.5</f>
        <v>0.5549751733333333</v>
      </c>
      <c r="F10">
        <v>91</v>
      </c>
      <c r="G10">
        <v>71</v>
      </c>
      <c r="H10" s="3">
        <f>J10/B10</f>
        <v>809.1836734693877</v>
      </c>
      <c r="I10" s="3">
        <f>K10/B10</f>
        <v>757.1428571428571</v>
      </c>
      <c r="J10">
        <v>793</v>
      </c>
      <c r="K10">
        <v>742</v>
      </c>
      <c r="L10" s="3">
        <f>((O10*1.5+P10+2*Q10+3*R10+S10+0.7*U10-V10-0.3*(N10-O10))*0.322)/B10</f>
        <v>859.3785714285715</v>
      </c>
      <c r="M10" s="3">
        <f>((0.162+0.324*1.27)*X10+(1.296-0.324*1.27)*Y10+0.324*AA10-0.274*W10)/B10</f>
        <v>774.4464897959184</v>
      </c>
      <c r="N10">
        <v>5728</v>
      </c>
      <c r="O10">
        <v>1545</v>
      </c>
      <c r="P10">
        <v>336</v>
      </c>
      <c r="Q10">
        <v>15</v>
      </c>
      <c r="R10">
        <v>189</v>
      </c>
      <c r="S10">
        <v>609</v>
      </c>
      <c r="T10">
        <v>1060</v>
      </c>
      <c r="U10">
        <v>47</v>
      </c>
      <c r="V10">
        <v>22</v>
      </c>
      <c r="W10">
        <v>1471.1</v>
      </c>
      <c r="X10">
        <v>1466</v>
      </c>
      <c r="Y10">
        <v>164</v>
      </c>
      <c r="Z10">
        <v>682</v>
      </c>
      <c r="AA10">
        <v>544</v>
      </c>
      <c r="AB10">
        <v>1034</v>
      </c>
    </row>
    <row r="11" spans="1:28" ht="12.75">
      <c r="A11" t="s">
        <v>45</v>
      </c>
      <c r="B11" s="2">
        <v>0.96</v>
      </c>
      <c r="C11" s="1">
        <f>F11/(F11+G11)</f>
        <v>0.5617283950617284</v>
      </c>
      <c r="D11" s="1">
        <f>(J11-K11)/(F11+G11)*0.107+0.5</f>
        <v>0.5528395061728395</v>
      </c>
      <c r="E11" s="1">
        <f>(L11*B11-M11*B11)/(F11+G11)*0.107+0.5</f>
        <v>0.5579571444444446</v>
      </c>
      <c r="F11">
        <v>91</v>
      </c>
      <c r="G11">
        <v>71</v>
      </c>
      <c r="H11" s="3">
        <f>J11/B11</f>
        <v>885.4166666666667</v>
      </c>
      <c r="I11" s="3">
        <f>K11/B11</f>
        <v>802.0833333333334</v>
      </c>
      <c r="J11">
        <v>850</v>
      </c>
      <c r="K11">
        <v>770</v>
      </c>
      <c r="L11" s="3">
        <f>((O11*1.5+P11+2*Q11+3*R11+S11+0.7*U11-V11-0.3*(N11-O11))*0.322)/B11</f>
        <v>898.0110416666669</v>
      </c>
      <c r="M11" s="3">
        <f>((0.162+0.324*1.28)*X11+(1.296-0.324*1.28)*Y11+0.324*AA11-0.274*W11)/B11</f>
        <v>806.6066666666667</v>
      </c>
      <c r="N11">
        <v>5546</v>
      </c>
      <c r="O11">
        <v>1500</v>
      </c>
      <c r="P11">
        <v>314</v>
      </c>
      <c r="Q11">
        <v>33</v>
      </c>
      <c r="R11">
        <v>183</v>
      </c>
      <c r="S11">
        <v>705</v>
      </c>
      <c r="T11">
        <v>874</v>
      </c>
      <c r="U11">
        <v>43</v>
      </c>
      <c r="V11">
        <v>23</v>
      </c>
      <c r="W11">
        <v>1457</v>
      </c>
      <c r="X11">
        <v>1481</v>
      </c>
      <c r="Y11">
        <v>161</v>
      </c>
      <c r="Z11">
        <v>703</v>
      </c>
      <c r="AA11">
        <v>548</v>
      </c>
      <c r="AB11">
        <v>1020</v>
      </c>
    </row>
    <row r="12" spans="1:28" ht="12.75">
      <c r="A12" t="s">
        <v>49</v>
      </c>
      <c r="B12" s="2">
        <v>1.06</v>
      </c>
      <c r="C12" s="1">
        <f>F12/(F12+G12)</f>
        <v>0.5493827160493827</v>
      </c>
      <c r="D12" s="1">
        <f>(J12-K12)/(F12+G12)*0.107+0.5</f>
        <v>0.5435925925925926</v>
      </c>
      <c r="E12" s="1">
        <f>(L12*B12-M12*B12)/(F12+G12)*0.107+0.5</f>
        <v>0.5050640590123457</v>
      </c>
      <c r="F12">
        <v>89</v>
      </c>
      <c r="G12">
        <v>73</v>
      </c>
      <c r="H12" s="3">
        <f>J12/B12</f>
        <v>811.3207547169811</v>
      </c>
      <c r="I12" s="3">
        <f>K12/B12</f>
        <v>749.0566037735848</v>
      </c>
      <c r="J12">
        <v>860</v>
      </c>
      <c r="K12">
        <v>794</v>
      </c>
      <c r="L12" s="3">
        <f>((O12*1.5+P12+2*Q12+3*R12+S12+0.7*U12-V12-0.3*(N12-O12))*0.322)/B12</f>
        <v>785.2850943396227</v>
      </c>
      <c r="M12" s="3">
        <f>((0.162+0.324*1.27)*X12+(1.296-0.324*1.27)*Y12+0.324*AA12-0.274*W12)/B12</f>
        <v>778.0519999999999</v>
      </c>
      <c r="N12">
        <v>5616</v>
      </c>
      <c r="O12">
        <v>1492</v>
      </c>
      <c r="P12">
        <v>323</v>
      </c>
      <c r="Q12">
        <v>34</v>
      </c>
      <c r="R12">
        <v>227</v>
      </c>
      <c r="S12">
        <v>500</v>
      </c>
      <c r="T12">
        <v>1099</v>
      </c>
      <c r="U12">
        <v>69</v>
      </c>
      <c r="V12">
        <v>36</v>
      </c>
      <c r="W12">
        <v>1439.2</v>
      </c>
      <c r="X12">
        <v>1536</v>
      </c>
      <c r="Y12">
        <v>182</v>
      </c>
      <c r="Z12">
        <v>727</v>
      </c>
      <c r="AA12">
        <v>547</v>
      </c>
      <c r="AB12">
        <v>979</v>
      </c>
    </row>
    <row r="13" spans="1:28" ht="12.75">
      <c r="A13" t="s">
        <v>31</v>
      </c>
      <c r="B13" s="2">
        <v>0.98</v>
      </c>
      <c r="C13" s="1">
        <f>F13/(F13+G13)</f>
        <v>0.5493827160493827</v>
      </c>
      <c r="D13" s="1">
        <f>(J13-K13)/(F13+G13)*0.107+0.5</f>
        <v>0.5819012345679012</v>
      </c>
      <c r="E13" s="1">
        <f>(L13*B13-M13*B13)/(F13+G13)*0.107+0.5</f>
        <v>0.5847675928395063</v>
      </c>
      <c r="F13">
        <v>89</v>
      </c>
      <c r="G13">
        <v>73</v>
      </c>
      <c r="H13" s="3">
        <f>J13/B13</f>
        <v>805.1020408163265</v>
      </c>
      <c r="I13" s="3">
        <f>K13/B13</f>
        <v>678.5714285714286</v>
      </c>
      <c r="J13">
        <v>789</v>
      </c>
      <c r="K13">
        <v>665</v>
      </c>
      <c r="L13" s="3">
        <f>((O13*1.5+P13+2*Q13+3*R13+S13+0.7*U13-V13-0.3*(N13-O13))*0.322)/B13</f>
        <v>855.6</v>
      </c>
      <c r="M13" s="3">
        <f>((0.162+0.324*1.28)*X13+(1.296-0.324*1.28)*Y13+0.324*AA13-0.274*W13)/B13</f>
        <v>724.6411020408162</v>
      </c>
      <c r="N13">
        <v>5626</v>
      </c>
      <c r="O13">
        <v>1507</v>
      </c>
      <c r="P13">
        <v>308</v>
      </c>
      <c r="Q13">
        <v>29</v>
      </c>
      <c r="R13">
        <v>235</v>
      </c>
      <c r="S13">
        <v>490</v>
      </c>
      <c r="T13">
        <v>1080</v>
      </c>
      <c r="U13">
        <v>66</v>
      </c>
      <c r="V13">
        <v>28</v>
      </c>
      <c r="W13">
        <v>1465.1</v>
      </c>
      <c r="X13">
        <v>1363</v>
      </c>
      <c r="Y13">
        <v>169</v>
      </c>
      <c r="Z13">
        <v>623</v>
      </c>
      <c r="AA13">
        <v>545</v>
      </c>
      <c r="AB13">
        <v>1346</v>
      </c>
    </row>
    <row r="14" spans="1:28" ht="12.75">
      <c r="A14" t="s">
        <v>44</v>
      </c>
      <c r="B14" s="2">
        <v>0.95</v>
      </c>
      <c r="C14" s="1">
        <f>F14/(F14+G14)</f>
        <v>0.5370370370370371</v>
      </c>
      <c r="D14" s="1">
        <f>(J14-K14)/(F14+G14)*0.107+0.5</f>
        <v>0.5416111111111112</v>
      </c>
      <c r="E14" s="1">
        <f>(L14*B14-M14*B14)/(F14+G14)*0.107+0.5</f>
        <v>0.5227016219753087</v>
      </c>
      <c r="F14">
        <v>87</v>
      </c>
      <c r="G14">
        <v>75</v>
      </c>
      <c r="H14" s="3">
        <f>J14/B14</f>
        <v>808.421052631579</v>
      </c>
      <c r="I14" s="3">
        <f>K14/B14</f>
        <v>742.1052631578948</v>
      </c>
      <c r="J14">
        <v>768</v>
      </c>
      <c r="K14">
        <v>705</v>
      </c>
      <c r="L14" s="3">
        <f>((O14*1.5+P14+2*Q14+3*R14+S14+0.7*U14-V14-0.3*(N14-O14))*0.322)/B14</f>
        <v>821.5067368421053</v>
      </c>
      <c r="M14" s="3">
        <f>((0.162+0.324*1.28)*X14+(1.296-0.324*1.28)*Y14+0.324*AA14-0.274*W14)/B14</f>
        <v>785.3270736842105</v>
      </c>
      <c r="N14">
        <v>5573</v>
      </c>
      <c r="O14">
        <v>1519</v>
      </c>
      <c r="P14">
        <v>303</v>
      </c>
      <c r="Q14">
        <v>32</v>
      </c>
      <c r="R14">
        <v>139</v>
      </c>
      <c r="S14">
        <v>566</v>
      </c>
      <c r="T14">
        <v>910</v>
      </c>
      <c r="U14">
        <v>52</v>
      </c>
      <c r="V14">
        <v>25</v>
      </c>
      <c r="W14">
        <v>1441</v>
      </c>
      <c r="X14">
        <v>1460</v>
      </c>
      <c r="Y14">
        <v>184</v>
      </c>
      <c r="Z14">
        <v>645</v>
      </c>
      <c r="AA14">
        <v>422</v>
      </c>
      <c r="AB14">
        <v>1079</v>
      </c>
    </row>
    <row r="15" spans="1:28" ht="12.75">
      <c r="A15" t="s">
        <v>42</v>
      </c>
      <c r="B15" s="2">
        <v>1.01</v>
      </c>
      <c r="C15" s="1">
        <f>F15/(F15+G15)</f>
        <v>0.5308641975308642</v>
      </c>
      <c r="D15" s="1">
        <f>(J15-K15)/(F15+G15)*0.107+0.5</f>
        <v>0.5389691358024691</v>
      </c>
      <c r="E15" s="1">
        <f>(L15*B15-M15*B15)/(F15+G15)*0.107+0.5</f>
        <v>0.5396492595061732</v>
      </c>
      <c r="F15">
        <v>86</v>
      </c>
      <c r="G15">
        <v>76</v>
      </c>
      <c r="H15" s="3">
        <f>J15/B15</f>
        <v>831.6831683168317</v>
      </c>
      <c r="I15" s="3">
        <f>K15/B15</f>
        <v>773.2673267326733</v>
      </c>
      <c r="J15">
        <v>840</v>
      </c>
      <c r="K15">
        <v>781</v>
      </c>
      <c r="L15" s="3">
        <f>((O15*1.5+P15+2*Q15+3*R15+S15+0.7*U15-V15-0.3*(N15-O15))*0.322)/B15</f>
        <v>860.1863366336636</v>
      </c>
      <c r="M15" s="3">
        <f>((0.162+0.324*1.28)*X15+(1.296-0.324*1.28)*Y15+0.324*AA15-0.274*W15)/B15</f>
        <v>800.7509702970294</v>
      </c>
      <c r="N15">
        <v>5643</v>
      </c>
      <c r="O15">
        <v>1505</v>
      </c>
      <c r="P15">
        <v>303</v>
      </c>
      <c r="Q15">
        <v>23</v>
      </c>
      <c r="R15">
        <v>215</v>
      </c>
      <c r="S15">
        <v>645</v>
      </c>
      <c r="T15">
        <v>1133</v>
      </c>
      <c r="U15">
        <v>100</v>
      </c>
      <c r="V15">
        <v>27</v>
      </c>
      <c r="W15">
        <v>1462.2</v>
      </c>
      <c r="X15">
        <v>1488</v>
      </c>
      <c r="Y15">
        <v>214</v>
      </c>
      <c r="Z15">
        <v>726</v>
      </c>
      <c r="AA15">
        <v>502</v>
      </c>
      <c r="AB15">
        <v>1070</v>
      </c>
    </row>
    <row r="16" spans="1:28" ht="12.75">
      <c r="A16" t="s">
        <v>51</v>
      </c>
      <c r="B16" s="2">
        <v>1.03</v>
      </c>
      <c r="C16" s="1">
        <f>F16/(F16+G16)</f>
        <v>0.5123456790123457</v>
      </c>
      <c r="D16" s="1">
        <f>(J16-K16)/(F16+G16)*0.107+0.5</f>
        <v>0.5224567901234568</v>
      </c>
      <c r="E16" s="1">
        <f>(L16*B16-M16*B16)/(F16+G16)*0.107+0.5</f>
        <v>0.48905384716049366</v>
      </c>
      <c r="F16">
        <v>83</v>
      </c>
      <c r="G16">
        <v>79</v>
      </c>
      <c r="H16" s="3">
        <f>J16/B16</f>
        <v>839.8058252427185</v>
      </c>
      <c r="I16" s="3">
        <f>K16/B16</f>
        <v>806.7961165048544</v>
      </c>
      <c r="J16">
        <v>865</v>
      </c>
      <c r="K16">
        <v>831</v>
      </c>
      <c r="L16" s="3">
        <f>((O16*1.5+P16+2*Q16+3*R16+S16+0.7*U16-V16-0.3*(N16-O16))*0.322)/B16</f>
        <v>799.0289320388349</v>
      </c>
      <c r="M16" s="3">
        <f>((0.162+0.324*1.27)*X16+(1.296-0.324*1.27)*Y16+0.324*AA16-0.274*W16)/B16</f>
        <v>815.1189126213593</v>
      </c>
      <c r="N16">
        <v>5535</v>
      </c>
      <c r="O16">
        <v>1481</v>
      </c>
      <c r="P16">
        <v>284</v>
      </c>
      <c r="Q16">
        <v>19</v>
      </c>
      <c r="R16">
        <v>242</v>
      </c>
      <c r="S16">
        <v>499</v>
      </c>
      <c r="T16">
        <v>1030</v>
      </c>
      <c r="U16">
        <v>78</v>
      </c>
      <c r="V16">
        <v>51</v>
      </c>
      <c r="W16">
        <v>1432.1</v>
      </c>
      <c r="X16">
        <v>1505</v>
      </c>
      <c r="Y16">
        <v>224</v>
      </c>
      <c r="Z16">
        <v>782</v>
      </c>
      <c r="AA16">
        <v>527</v>
      </c>
      <c r="AB16">
        <v>1013</v>
      </c>
    </row>
    <row r="17" spans="1:28" ht="12.75">
      <c r="A17" t="s">
        <v>33</v>
      </c>
      <c r="B17" s="2">
        <v>0.96</v>
      </c>
      <c r="C17" s="1">
        <f>F17/(F17+G17)</f>
        <v>0.5123456790123457</v>
      </c>
      <c r="D17" s="1">
        <f>(J17-K17)/(F17+G17)*0.107+0.5</f>
        <v>0.5118888888888888</v>
      </c>
      <c r="E17" s="1">
        <f>(L17*B17-M17*B17)/(F17+G17)*0.107+0.5</f>
        <v>0.5047123064197531</v>
      </c>
      <c r="F17">
        <v>83</v>
      </c>
      <c r="G17">
        <v>79</v>
      </c>
      <c r="H17" s="3">
        <f>J17/B17</f>
        <v>747.9166666666667</v>
      </c>
      <c r="I17" s="3">
        <f>K17/B17</f>
        <v>729.1666666666667</v>
      </c>
      <c r="J17">
        <v>718</v>
      </c>
      <c r="K17">
        <v>700</v>
      </c>
      <c r="L17" s="3">
        <f>((O17*1.5+P17+2*Q17+3*R17+S17+0.7*U17-V17-0.3*(N17-O17))*0.322)/B17</f>
        <v>760.2889583333333</v>
      </c>
      <c r="M17" s="3">
        <f>((0.162+0.324*1.28)*X17+(1.296-0.324*1.28)*Y17+0.324*AA17-0.274*W17)/B17</f>
        <v>752.8571666666667</v>
      </c>
      <c r="N17">
        <v>5486</v>
      </c>
      <c r="O17">
        <v>1447</v>
      </c>
      <c r="P17">
        <v>275</v>
      </c>
      <c r="Q17">
        <v>32</v>
      </c>
      <c r="R17">
        <v>148</v>
      </c>
      <c r="S17">
        <v>499</v>
      </c>
      <c r="T17">
        <v>968</v>
      </c>
      <c r="U17">
        <v>97</v>
      </c>
      <c r="V17">
        <v>42</v>
      </c>
      <c r="W17">
        <v>1439</v>
      </c>
      <c r="X17">
        <v>1395</v>
      </c>
      <c r="Y17">
        <v>166</v>
      </c>
      <c r="Z17">
        <v>655</v>
      </c>
      <c r="AA17">
        <v>513</v>
      </c>
      <c r="AB17">
        <v>1116</v>
      </c>
    </row>
    <row r="18" spans="1:28" ht="12.75">
      <c r="A18" t="s">
        <v>29</v>
      </c>
      <c r="B18" s="2">
        <v>0.99</v>
      </c>
      <c r="C18" s="1">
        <f>F18/(F18+G18)</f>
        <v>0.49382716049382713</v>
      </c>
      <c r="D18" s="1">
        <f>(J18-K18)/(F18+G18)*0.107+0.5</f>
        <v>0.5006604938271605</v>
      </c>
      <c r="E18" s="1">
        <f>(L18*B18-M18*B18)/(F18+G18)*0.107+0.5</f>
        <v>0.5069584609876545</v>
      </c>
      <c r="F18">
        <v>80</v>
      </c>
      <c r="G18">
        <v>82</v>
      </c>
      <c r="H18" s="3">
        <f>J18/B18</f>
        <v>866.6666666666666</v>
      </c>
      <c r="I18" s="3">
        <f>K18/B18</f>
        <v>865.6565656565657</v>
      </c>
      <c r="J18">
        <v>858</v>
      </c>
      <c r="K18">
        <v>857</v>
      </c>
      <c r="L18" s="3">
        <f>((O18*1.5+P18+2*Q18+3*R18+S18+0.7*U18-V18-0.3*(N18-O18))*0.322)/B18</f>
        <v>873.5307070707072</v>
      </c>
      <c r="M18" s="3">
        <f>((0.162+0.324*1.27)*X18+(1.296-0.324*1.27)*Y18+0.324*AA18-0.274*W18)/B18</f>
        <v>862.8890505050504</v>
      </c>
      <c r="N18">
        <v>5677</v>
      </c>
      <c r="O18">
        <v>1565</v>
      </c>
      <c r="P18">
        <v>345</v>
      </c>
      <c r="Q18">
        <v>29</v>
      </c>
      <c r="R18">
        <v>184</v>
      </c>
      <c r="S18">
        <v>606</v>
      </c>
      <c r="T18">
        <v>1009</v>
      </c>
      <c r="U18">
        <v>94</v>
      </c>
      <c r="V18">
        <v>55</v>
      </c>
      <c r="W18">
        <v>1466.2</v>
      </c>
      <c r="X18">
        <v>1553</v>
      </c>
      <c r="Y18">
        <v>201</v>
      </c>
      <c r="Z18">
        <v>785</v>
      </c>
      <c r="AA18">
        <v>579</v>
      </c>
      <c r="AB18">
        <v>1115</v>
      </c>
    </row>
    <row r="19" spans="1:28" ht="12.75">
      <c r="A19" t="s">
        <v>26</v>
      </c>
      <c r="B19" s="2">
        <v>0.97</v>
      </c>
      <c r="C19" s="1">
        <f>F19/(F19+G19)</f>
        <v>0.48148148148148145</v>
      </c>
      <c r="D19" s="1">
        <f>(J19-K19)/(F19+G19)*0.107+0.5</f>
        <v>0.5079259259259259</v>
      </c>
      <c r="E19" s="1">
        <f>(L19*B19-M19*B19)/(F19+G19)*0.107+0.5</f>
        <v>0.5135771639506174</v>
      </c>
      <c r="F19">
        <v>78</v>
      </c>
      <c r="G19">
        <v>84</v>
      </c>
      <c r="H19" s="3">
        <f>J19/B19</f>
        <v>868.0412371134021</v>
      </c>
      <c r="I19" s="3">
        <f>K19/B19</f>
        <v>855.6701030927835</v>
      </c>
      <c r="J19">
        <v>842</v>
      </c>
      <c r="K19">
        <v>830</v>
      </c>
      <c r="L19" s="3">
        <f>((O19*1.5+P19+2*Q19+3*R19+S19+0.7*U19-V19-0.3*(N19-O19))*0.322)/B19</f>
        <v>864.3542268041239</v>
      </c>
      <c r="M19" s="3">
        <f>((0.162+0.324*1.27)*X19+(1.296-0.324*1.27)*Y19+0.324*AA19-0.274*W19)/B19</f>
        <v>843.1623917525774</v>
      </c>
      <c r="N19">
        <v>5737</v>
      </c>
      <c r="O19">
        <v>1614</v>
      </c>
      <c r="P19">
        <v>319</v>
      </c>
      <c r="Q19">
        <v>18</v>
      </c>
      <c r="R19">
        <v>169</v>
      </c>
      <c r="S19">
        <v>528</v>
      </c>
      <c r="T19">
        <v>949</v>
      </c>
      <c r="U19">
        <v>101</v>
      </c>
      <c r="V19">
        <v>41</v>
      </c>
      <c r="W19">
        <v>1455.1</v>
      </c>
      <c r="X19">
        <v>1488</v>
      </c>
      <c r="Y19">
        <v>159</v>
      </c>
      <c r="Z19">
        <v>761</v>
      </c>
      <c r="AA19">
        <v>687</v>
      </c>
      <c r="AB19">
        <v>1090</v>
      </c>
    </row>
    <row r="20" spans="1:28" ht="12.75">
      <c r="A20" t="s">
        <v>28</v>
      </c>
      <c r="B20" s="2">
        <v>0.97</v>
      </c>
      <c r="C20" s="1">
        <f>F20/(F20+G20)</f>
        <v>0.4691358024691358</v>
      </c>
      <c r="D20" s="1">
        <f>(J20-K20)/(F20+G20)*0.107+0.5</f>
        <v>0.39630246913580247</v>
      </c>
      <c r="E20" s="1">
        <f>(L20*B20-M20*B20)/(F20+G20)*0.107+0.5</f>
        <v>0.40045996074074086</v>
      </c>
      <c r="F20">
        <v>76</v>
      </c>
      <c r="G20">
        <v>86</v>
      </c>
      <c r="H20" s="3">
        <f>J20/B20</f>
        <v>773.1958762886599</v>
      </c>
      <c r="I20" s="3">
        <f>K20/B20</f>
        <v>935.0515463917526</v>
      </c>
      <c r="J20">
        <v>750</v>
      </c>
      <c r="K20">
        <v>907</v>
      </c>
      <c r="L20" s="3">
        <f>((O20*1.5+P20+2*Q20+3*R20+S20+0.7*U20-V20-0.3*(N20-O20))*0.322)/B20</f>
        <v>790.7589690721651</v>
      </c>
      <c r="M20" s="3">
        <f>((0.162+0.324*1.28)*X20+(1.296-0.324*1.28)*Y20+0.324*AA20-0.274*W20)/B20</f>
        <v>946.1254432989691</v>
      </c>
      <c r="N20">
        <v>5516</v>
      </c>
      <c r="O20">
        <v>1380</v>
      </c>
      <c r="P20">
        <v>287</v>
      </c>
      <c r="Q20">
        <v>28</v>
      </c>
      <c r="R20">
        <v>194</v>
      </c>
      <c r="S20">
        <v>599</v>
      </c>
      <c r="T20">
        <v>1334</v>
      </c>
      <c r="U20">
        <v>77</v>
      </c>
      <c r="V20">
        <v>25</v>
      </c>
      <c r="W20">
        <v>1443.2</v>
      </c>
      <c r="X20">
        <v>1595</v>
      </c>
      <c r="Y20">
        <v>236</v>
      </c>
      <c r="Z20">
        <v>836</v>
      </c>
      <c r="AA20">
        <v>572</v>
      </c>
      <c r="AB20">
        <v>990</v>
      </c>
    </row>
    <row r="21" spans="1:28" ht="12.75">
      <c r="A21" t="s">
        <v>43</v>
      </c>
      <c r="B21" s="2">
        <v>1</v>
      </c>
      <c r="C21" s="1">
        <f>F21/(F21+G21)</f>
        <v>0.4472049689440994</v>
      </c>
      <c r="D21" s="1">
        <f>(J21-K21)/(F21+G21)*0.107+0.5</f>
        <v>0.45746583850931677</v>
      </c>
      <c r="E21" s="1">
        <f>(L21*B21-M21*B21)/(F21+G21)*0.107+0.5</f>
        <v>0.44533015105590057</v>
      </c>
      <c r="F21">
        <v>72</v>
      </c>
      <c r="G21">
        <v>89</v>
      </c>
      <c r="H21" s="3">
        <f>J21/B21</f>
        <v>680</v>
      </c>
      <c r="I21" s="3">
        <f>K21/B21</f>
        <v>744</v>
      </c>
      <c r="J21">
        <v>680</v>
      </c>
      <c r="K21">
        <v>744</v>
      </c>
      <c r="L21" s="3">
        <f>((O21*1.5+P21+2*Q21+3*R21+S21+0.7*U21-V21-0.3*(N21-O21))*0.322)/B21</f>
        <v>681.2232</v>
      </c>
      <c r="M21" s="3">
        <f>((0.162+0.324*1.28)*X21+(1.296-0.324*1.28)*Y21+0.324*AA21-0.274*W21)/B21</f>
        <v>763.4834400000001</v>
      </c>
      <c r="N21">
        <v>5483</v>
      </c>
      <c r="O21">
        <v>1428</v>
      </c>
      <c r="P21">
        <v>267</v>
      </c>
      <c r="Q21">
        <v>39</v>
      </c>
      <c r="R21">
        <v>142</v>
      </c>
      <c r="S21">
        <v>415</v>
      </c>
      <c r="T21">
        <v>1066</v>
      </c>
      <c r="U21">
        <v>63</v>
      </c>
      <c r="V21">
        <v>40</v>
      </c>
      <c r="W21">
        <v>1428</v>
      </c>
      <c r="X21">
        <v>1451</v>
      </c>
      <c r="Y21">
        <v>149</v>
      </c>
      <c r="Z21">
        <v>684</v>
      </c>
      <c r="AA21">
        <v>576</v>
      </c>
      <c r="AB21">
        <v>1079</v>
      </c>
    </row>
    <row r="22" spans="1:28" ht="12.75">
      <c r="A22" t="s">
        <v>32</v>
      </c>
      <c r="B22" s="2">
        <v>0.97</v>
      </c>
      <c r="C22" s="1">
        <f>F22/(F22+G22)</f>
        <v>0.4444444444444444</v>
      </c>
      <c r="D22" s="1">
        <f>(J22-K22)/(F22+G22)*0.107+0.5</f>
        <v>0.4887716049382716</v>
      </c>
      <c r="E22" s="1">
        <f>(L22*B22-M22*B22)/(F22+G22)*0.107+0.5</f>
        <v>0.5034570511111112</v>
      </c>
      <c r="F22">
        <v>72</v>
      </c>
      <c r="G22">
        <v>90</v>
      </c>
      <c r="H22" s="3">
        <f>J22/B22</f>
        <v>852.5773195876288</v>
      </c>
      <c r="I22" s="3">
        <f>K22/B22</f>
        <v>870.1030927835052</v>
      </c>
      <c r="J22">
        <v>827</v>
      </c>
      <c r="K22">
        <v>844</v>
      </c>
      <c r="L22" s="3">
        <f>((O22*1.5+P22+2*Q22+3*R22+S22+0.7*U22-V22-0.3*(N22-O22))*0.322)/B22</f>
        <v>860.8022680412372</v>
      </c>
      <c r="M22" s="3">
        <f>((0.162+0.324*1.27)*X22+(1.296-0.324*1.27)*Y22+0.324*AA22-0.274*W22)/B22</f>
        <v>855.4063505154638</v>
      </c>
      <c r="N22">
        <v>5623</v>
      </c>
      <c r="O22">
        <v>1531</v>
      </c>
      <c r="P22">
        <v>284</v>
      </c>
      <c r="Q22">
        <v>54</v>
      </c>
      <c r="R22">
        <v>201</v>
      </c>
      <c r="S22">
        <v>519</v>
      </c>
      <c r="T22">
        <v>1143</v>
      </c>
      <c r="U22">
        <v>86</v>
      </c>
      <c r="V22">
        <v>50</v>
      </c>
      <c r="W22">
        <v>1439.2</v>
      </c>
      <c r="X22">
        <v>1542</v>
      </c>
      <c r="Y22">
        <v>190</v>
      </c>
      <c r="Z22">
        <v>788</v>
      </c>
      <c r="AA22">
        <v>530</v>
      </c>
      <c r="AB22">
        <v>995</v>
      </c>
    </row>
    <row r="23" spans="1:28" ht="12.75">
      <c r="A23" t="s">
        <v>37</v>
      </c>
      <c r="B23" s="2">
        <v>0.96</v>
      </c>
      <c r="C23" s="1">
        <f>F23/(F23+G23)</f>
        <v>0.4382716049382716</v>
      </c>
      <c r="D23" s="1">
        <f>(J23-K23)/(F23+G23)*0.107+0.5</f>
        <v>0.4689567901234568</v>
      </c>
      <c r="E23" s="1">
        <f>(L23*B23-M23*B23)/(F23+G23)*0.107+0.5</f>
        <v>0.4733841330864198</v>
      </c>
      <c r="F23">
        <v>71</v>
      </c>
      <c r="G23">
        <v>91</v>
      </c>
      <c r="H23" s="3">
        <f>J23/B23</f>
        <v>712.5</v>
      </c>
      <c r="I23" s="3">
        <f>K23/B23</f>
        <v>761.4583333333334</v>
      </c>
      <c r="J23">
        <v>684</v>
      </c>
      <c r="K23">
        <v>731</v>
      </c>
      <c r="L23" s="3">
        <f>((O23*1.5+P23+2*Q23+3*R23+S23+0.7*U23-V23-0.3*(N23-O23))*0.322)/B23</f>
        <v>759.7522916666668</v>
      </c>
      <c r="M23" s="3">
        <f>((0.162+0.324*1.28)*X23+(1.296-0.324*1.28)*Y23+0.324*AA23-0.274*W23)/B23</f>
        <v>801.7282500000001</v>
      </c>
      <c r="N23">
        <v>5532</v>
      </c>
      <c r="O23">
        <v>1376</v>
      </c>
      <c r="P23">
        <v>289</v>
      </c>
      <c r="Q23">
        <v>20</v>
      </c>
      <c r="R23">
        <v>185</v>
      </c>
      <c r="S23">
        <v>512</v>
      </c>
      <c r="T23">
        <v>1159</v>
      </c>
      <c r="U23">
        <v>107</v>
      </c>
      <c r="V23">
        <v>23</v>
      </c>
      <c r="W23">
        <v>1449</v>
      </c>
      <c r="X23">
        <v>1452</v>
      </c>
      <c r="Y23">
        <v>156</v>
      </c>
      <c r="Z23">
        <v>661</v>
      </c>
      <c r="AA23">
        <v>592</v>
      </c>
      <c r="AB23">
        <v>977</v>
      </c>
    </row>
    <row r="24" spans="1:28" ht="12.75">
      <c r="A24" t="s">
        <v>48</v>
      </c>
      <c r="B24" s="2">
        <v>0.99</v>
      </c>
      <c r="C24" s="1">
        <f>F24/(F24+G24)</f>
        <v>0.43478260869565216</v>
      </c>
      <c r="D24" s="1">
        <f>(J24-K24)/(F24+G24)*0.107+0.5</f>
        <v>0.41493167701863354</v>
      </c>
      <c r="E24" s="1">
        <f>(L24*B24-M24*B24)/(F24+G24)*0.107+0.5</f>
        <v>0.44078104273291946</v>
      </c>
      <c r="F24">
        <v>70</v>
      </c>
      <c r="G24">
        <v>91</v>
      </c>
      <c r="H24" s="3">
        <f>J24/B24</f>
        <v>721.2121212121212</v>
      </c>
      <c r="I24" s="3">
        <f>K24/B24</f>
        <v>850.5050505050505</v>
      </c>
      <c r="J24">
        <v>714</v>
      </c>
      <c r="K24">
        <v>842</v>
      </c>
      <c r="L24" s="3">
        <f>((O24*1.5+P24+2*Q24+3*R24+S24+0.7*U24-V24-0.3*(N24-O24))*0.322)/B24</f>
        <v>724.6626262626263</v>
      </c>
      <c r="M24" s="3">
        <f>((0.162+0.324*1.27)*X24+(1.296-0.324*1.27)*Y24+0.324*AA24-0.274*W24)/B24</f>
        <v>814.6678383838382</v>
      </c>
      <c r="N24">
        <v>5484</v>
      </c>
      <c r="O24">
        <v>1416</v>
      </c>
      <c r="P24">
        <v>278</v>
      </c>
      <c r="Q24">
        <v>46</v>
      </c>
      <c r="R24">
        <v>145</v>
      </c>
      <c r="S24">
        <v>469</v>
      </c>
      <c r="T24">
        <v>944</v>
      </c>
      <c r="U24">
        <v>132</v>
      </c>
      <c r="V24">
        <v>42</v>
      </c>
      <c r="W24">
        <v>1417</v>
      </c>
      <c r="X24">
        <v>1459</v>
      </c>
      <c r="Y24">
        <v>192</v>
      </c>
      <c r="Z24">
        <v>759</v>
      </c>
      <c r="AA24">
        <v>581</v>
      </c>
      <c r="AB24">
        <v>922</v>
      </c>
    </row>
    <row r="25" spans="1:28" ht="12.75">
      <c r="A25" t="s">
        <v>30</v>
      </c>
      <c r="B25" s="2">
        <v>1.18</v>
      </c>
      <c r="C25" s="1">
        <f>F25/(F25+G25)</f>
        <v>0.41975308641975306</v>
      </c>
      <c r="D25" s="1">
        <f>(J25-K25)/(F25+G25)*0.107+0.5</f>
        <v>0.44055555555555553</v>
      </c>
      <c r="E25" s="1">
        <f>(L25*B25-M25*B25)/(F25+G25)*0.107+0.5</f>
        <v>0.437047329382716</v>
      </c>
      <c r="F25">
        <v>68</v>
      </c>
      <c r="G25">
        <v>94</v>
      </c>
      <c r="H25" s="3">
        <f>J25/B25</f>
        <v>705.9322033898305</v>
      </c>
      <c r="I25" s="3">
        <f>K25/B25</f>
        <v>782.2033898305085</v>
      </c>
      <c r="J25">
        <v>833</v>
      </c>
      <c r="K25">
        <v>923</v>
      </c>
      <c r="L25" s="3">
        <f>((O25*1.5+P25+2*Q25+3*R25+S25+0.7*U25-V25-0.3*(N25-O25))*0.322)/B25</f>
        <v>724.0906779661018</v>
      </c>
      <c r="M25" s="3">
        <f>((0.162+0.324*1.28)*X25+(1.296-0.324*1.28)*Y25+0.324*AA25-0.274*W25)/B25</f>
        <v>804.863152542373</v>
      </c>
      <c r="N25">
        <v>5577</v>
      </c>
      <c r="O25">
        <v>1531</v>
      </c>
      <c r="P25">
        <v>331</v>
      </c>
      <c r="Q25">
        <v>34</v>
      </c>
      <c r="R25">
        <v>202</v>
      </c>
      <c r="S25">
        <v>568</v>
      </c>
      <c r="T25">
        <v>1181</v>
      </c>
      <c r="U25">
        <v>44</v>
      </c>
      <c r="V25">
        <v>33</v>
      </c>
      <c r="W25">
        <v>1434.1</v>
      </c>
      <c r="X25">
        <v>1634</v>
      </c>
      <c r="Y25">
        <v>198</v>
      </c>
      <c r="Z25">
        <v>883</v>
      </c>
      <c r="AA25">
        <v>697</v>
      </c>
      <c r="AB25">
        <v>947</v>
      </c>
    </row>
    <row r="26" spans="1:28" ht="12.75">
      <c r="A26" t="s">
        <v>50</v>
      </c>
      <c r="B26" s="2">
        <v>1.03</v>
      </c>
      <c r="C26" s="1">
        <f>F26/(F26+G26)</f>
        <v>0.4161490683229814</v>
      </c>
      <c r="D26" s="1">
        <f>(J26-K26)/(F26+G26)*0.107+0.5</f>
        <v>0.43088198757763974</v>
      </c>
      <c r="E26" s="1">
        <f>(L26*B26-M26*B26)/(F26+G26)*0.107+0.5</f>
        <v>0.4281393848447205</v>
      </c>
      <c r="F26">
        <v>67</v>
      </c>
      <c r="G26">
        <v>94</v>
      </c>
      <c r="H26" s="3">
        <f>J26/B26</f>
        <v>698.0582524271845</v>
      </c>
      <c r="I26" s="3">
        <f>K26/B26</f>
        <v>799.0291262135922</v>
      </c>
      <c r="J26">
        <v>719</v>
      </c>
      <c r="K26">
        <v>823</v>
      </c>
      <c r="L26" s="3">
        <f>((O26*1.5+P26+2*Q26+3*R26+S26+0.7*U26-V26-0.3*(N26-O26))*0.322)/B26</f>
        <v>701.6473786407767</v>
      </c>
      <c r="M26" s="3">
        <f>((0.162+0.324*1.27)*X26+(1.296-0.324*1.27)*Y26+0.324*AA26-0.274*W26)/B26</f>
        <v>806.624776699029</v>
      </c>
      <c r="N26">
        <v>5532</v>
      </c>
      <c r="O26">
        <v>1438</v>
      </c>
      <c r="P26">
        <v>290</v>
      </c>
      <c r="Q26">
        <v>34</v>
      </c>
      <c r="R26">
        <v>145</v>
      </c>
      <c r="S26">
        <v>513</v>
      </c>
      <c r="T26">
        <v>1083</v>
      </c>
      <c r="U26">
        <v>58</v>
      </c>
      <c r="V26">
        <v>31</v>
      </c>
      <c r="W26">
        <v>1421</v>
      </c>
      <c r="X26">
        <v>1505</v>
      </c>
      <c r="Y26">
        <v>181</v>
      </c>
      <c r="Z26">
        <v>778</v>
      </c>
      <c r="AA26">
        <v>608</v>
      </c>
      <c r="AB26">
        <v>956</v>
      </c>
    </row>
    <row r="27" spans="1:28" ht="12.75">
      <c r="A27" t="s">
        <v>38</v>
      </c>
      <c r="B27" s="2">
        <v>1</v>
      </c>
      <c r="C27" s="1">
        <f>F27/(F27+G27)</f>
        <v>0.4161490683229814</v>
      </c>
      <c r="D27" s="1">
        <f>(J27-K27)/(F27+G27)*0.107+0.5</f>
        <v>0.4182546583850932</v>
      </c>
      <c r="E27" s="1">
        <f>(L27*B27-M27*B27)/(F27+G27)*0.107+0.5</f>
        <v>0.47443037614906824</v>
      </c>
      <c r="F27">
        <v>67</v>
      </c>
      <c r="G27">
        <v>94</v>
      </c>
      <c r="H27" s="3">
        <f>J27/B27</f>
        <v>634</v>
      </c>
      <c r="I27" s="3">
        <f>K27/B27</f>
        <v>757</v>
      </c>
      <c r="J27">
        <v>634</v>
      </c>
      <c r="K27">
        <v>757</v>
      </c>
      <c r="L27" s="3">
        <f>((O27*1.5+P27+2*Q27+3*R27+S27+0.7*U27-V27-0.3*(N27-O27))*0.322)/B27</f>
        <v>695.6487999999999</v>
      </c>
      <c r="M27" s="3">
        <f>((0.162+0.324*1.28)*X27+(1.296-0.324*1.28)*Y27+0.324*AA27-0.274*W27)/B27</f>
        <v>734.1227200000001</v>
      </c>
      <c r="N27">
        <v>5482</v>
      </c>
      <c r="O27">
        <v>1358</v>
      </c>
      <c r="P27">
        <v>295</v>
      </c>
      <c r="Q27">
        <v>32</v>
      </c>
      <c r="R27">
        <v>135</v>
      </c>
      <c r="S27">
        <v>540</v>
      </c>
      <c r="T27">
        <v>1311</v>
      </c>
      <c r="U27">
        <v>138</v>
      </c>
      <c r="V27">
        <v>40</v>
      </c>
      <c r="W27">
        <v>1442</v>
      </c>
      <c r="X27">
        <v>1440</v>
      </c>
      <c r="Y27">
        <v>164</v>
      </c>
      <c r="Z27">
        <v>683</v>
      </c>
      <c r="AA27">
        <v>476</v>
      </c>
      <c r="AB27">
        <v>1098</v>
      </c>
    </row>
    <row r="28" spans="1:28" ht="12.75">
      <c r="A28" t="s">
        <v>40</v>
      </c>
      <c r="B28" s="2">
        <v>1.04</v>
      </c>
      <c r="C28" s="1">
        <f>F28/(F28+G28)</f>
        <v>0.41358024691358025</v>
      </c>
      <c r="D28" s="1">
        <f>(J28-K28)/(F28+G28)*0.107+0.5</f>
        <v>0.4114938271604938</v>
      </c>
      <c r="E28" s="1">
        <f>(L28*B28-M28*B28)/(F28+G28)*0.107+0.5</f>
        <v>0.41544878493827175</v>
      </c>
      <c r="F28">
        <v>67</v>
      </c>
      <c r="G28">
        <v>95</v>
      </c>
      <c r="H28" s="3">
        <f>J28/B28</f>
        <v>610.5769230769231</v>
      </c>
      <c r="I28" s="3">
        <f>K28/B28</f>
        <v>739.4230769230769</v>
      </c>
      <c r="J28">
        <v>635</v>
      </c>
      <c r="K28">
        <v>769</v>
      </c>
      <c r="L28" s="3">
        <f>((O28*1.5+P28+2*Q28+3*R28+S28+0.7*U28-V28-0.3*(N28-O28))*0.322)/B28</f>
        <v>657.901730769231</v>
      </c>
      <c r="M28" s="3">
        <f>((0.162+0.324*1.28)*X28+(1.296-0.324*1.28)*Y28+0.324*AA28-0.274*W28)/B28</f>
        <v>780.9903076923076</v>
      </c>
      <c r="N28">
        <v>5474</v>
      </c>
      <c r="O28">
        <v>1361</v>
      </c>
      <c r="P28">
        <v>276</v>
      </c>
      <c r="Q28">
        <v>27</v>
      </c>
      <c r="R28">
        <v>151</v>
      </c>
      <c r="S28">
        <v>496</v>
      </c>
      <c r="T28">
        <v>925</v>
      </c>
      <c r="U28">
        <v>109</v>
      </c>
      <c r="V28">
        <v>38</v>
      </c>
      <c r="W28">
        <v>1447</v>
      </c>
      <c r="X28">
        <v>1477</v>
      </c>
      <c r="Y28">
        <v>191</v>
      </c>
      <c r="Z28">
        <v>696</v>
      </c>
      <c r="AA28">
        <v>582</v>
      </c>
      <c r="AB28">
        <v>1032</v>
      </c>
    </row>
    <row r="29" spans="1:28" ht="12.75">
      <c r="A29" t="s">
        <v>46</v>
      </c>
      <c r="B29" s="2">
        <v>0.94</v>
      </c>
      <c r="C29" s="1">
        <f>F29/(F29+G29)</f>
        <v>0.3888888888888889</v>
      </c>
      <c r="D29" s="1">
        <f>(J29-K29)/(F29+G29)*0.107+0.5</f>
        <v>0.4174382716049383</v>
      </c>
      <c r="E29" s="1">
        <f>(L29*B29-M29*B29)/(F29+G29)*0.107+0.5</f>
        <v>0.4412877261728394</v>
      </c>
      <c r="F29">
        <v>63</v>
      </c>
      <c r="G29">
        <v>99</v>
      </c>
      <c r="H29" s="3">
        <f>J29/B29</f>
        <v>742.5531914893618</v>
      </c>
      <c r="I29" s="3">
        <f>K29/B29</f>
        <v>875.5319148936171</v>
      </c>
      <c r="J29">
        <v>698</v>
      </c>
      <c r="K29">
        <v>823</v>
      </c>
      <c r="L29" s="3">
        <f>((O29*1.5+P29+2*Q29+3*R29+S29+0.7*U29-V29-0.3*(N29-O29))*0.322)/B29</f>
        <v>791.7089361702127</v>
      </c>
      <c r="M29" s="3">
        <f>((0.162+0.324*1.27)*X29+(1.296-0.324*1.27)*Y29+0.324*AA29-0.274*W29)/B29</f>
        <v>886.274340425532</v>
      </c>
      <c r="N29">
        <v>5724</v>
      </c>
      <c r="O29">
        <v>1543</v>
      </c>
      <c r="P29">
        <v>276</v>
      </c>
      <c r="Q29">
        <v>20</v>
      </c>
      <c r="R29">
        <v>136</v>
      </c>
      <c r="S29">
        <v>492</v>
      </c>
      <c r="T29">
        <v>1058</v>
      </c>
      <c r="U29">
        <v>110</v>
      </c>
      <c r="V29">
        <v>42</v>
      </c>
      <c r="W29">
        <v>1459.1</v>
      </c>
      <c r="X29">
        <v>1498</v>
      </c>
      <c r="Y29">
        <v>212</v>
      </c>
      <c r="Z29">
        <v>772</v>
      </c>
      <c r="AA29">
        <v>575</v>
      </c>
      <c r="AB29">
        <v>1036</v>
      </c>
    </row>
    <row r="30" spans="1:28" ht="12.75">
      <c r="A30" t="s">
        <v>35</v>
      </c>
      <c r="B30" s="2">
        <v>0.97</v>
      </c>
      <c r="C30" s="1">
        <f>F30/(F30+G30)</f>
        <v>0.35802469135802467</v>
      </c>
      <c r="D30" s="1">
        <f>(J30-K30)/(F30+G30)*0.107+0.5</f>
        <v>0.37780864197530867</v>
      </c>
      <c r="E30" s="1">
        <f>(L30*B30-M30*B30)/(F30+G30)*0.107+0.5</f>
        <v>0.36072840370370385</v>
      </c>
      <c r="F30">
        <v>58</v>
      </c>
      <c r="G30">
        <v>104</v>
      </c>
      <c r="H30" s="3">
        <f>J30/B30</f>
        <v>742.2680412371134</v>
      </c>
      <c r="I30" s="3">
        <f>K30/B30</f>
        <v>932.9896907216495</v>
      </c>
      <c r="J30">
        <v>720</v>
      </c>
      <c r="K30">
        <v>905</v>
      </c>
      <c r="L30" s="3">
        <f>((O30*1.5+P30+2*Q30+3*R30+S30+0.7*U30-V30-0.3*(N30-O30))*0.322)/B30</f>
        <v>712.5826804123712</v>
      </c>
      <c r="M30" s="3">
        <f>((0.162+0.324*1.27)*X30+(1.296-0.324*1.27)*Y30+0.324*AA30-0.274*W30)/B30</f>
        <v>929.9639175257731</v>
      </c>
      <c r="N30">
        <v>5539</v>
      </c>
      <c r="O30">
        <v>1433</v>
      </c>
      <c r="P30">
        <v>261</v>
      </c>
      <c r="Q30">
        <v>29</v>
      </c>
      <c r="R30">
        <v>150</v>
      </c>
      <c r="S30">
        <v>461</v>
      </c>
      <c r="T30">
        <v>1057</v>
      </c>
      <c r="U30">
        <v>67</v>
      </c>
      <c r="V30">
        <v>48</v>
      </c>
      <c r="W30">
        <v>1420.1</v>
      </c>
      <c r="X30">
        <v>1638</v>
      </c>
      <c r="Y30">
        <v>208</v>
      </c>
      <c r="Z30">
        <v>815</v>
      </c>
      <c r="AA30">
        <v>518</v>
      </c>
      <c r="AB30">
        <v>887</v>
      </c>
    </row>
    <row r="31" spans="1:28" ht="12.75">
      <c r="A31" t="s">
        <v>24</v>
      </c>
      <c r="B31" s="2">
        <v>1.05</v>
      </c>
      <c r="C31" s="1">
        <f>F31/(F31+G31)</f>
        <v>0.3148148148148148</v>
      </c>
      <c r="D31" s="1">
        <f>(J31-K31)/(F31+G31)*0.107+0.5</f>
        <v>0.3124197530864198</v>
      </c>
      <c r="E31" s="1">
        <f>(L31*B31-M31*B31)/(F31+G31)*0.107+0.5</f>
        <v>0.38118664518518514</v>
      </c>
      <c r="F31">
        <v>51</v>
      </c>
      <c r="G31">
        <v>111</v>
      </c>
      <c r="H31" s="3">
        <f>J31/B31</f>
        <v>585.7142857142857</v>
      </c>
      <c r="I31" s="3">
        <f>K31/B31</f>
        <v>856.1904761904761</v>
      </c>
      <c r="J31">
        <v>615</v>
      </c>
      <c r="K31">
        <v>899</v>
      </c>
      <c r="L31" s="3">
        <f>((O31*1.5+P31+2*Q31+3*R31+S31+0.7*U31-V31-0.3*(N31-O31))*0.322)/B31</f>
        <v>637.7746666666666</v>
      </c>
      <c r="M31" s="3">
        <f>((0.162+0.324*1.28)*X31+(1.296-0.324*1.28)*Y31+0.324*AA31-0.274*W31)/B31</f>
        <v>809.0943238095238</v>
      </c>
      <c r="N31">
        <v>5544</v>
      </c>
      <c r="O31">
        <v>1401</v>
      </c>
      <c r="P31">
        <v>294</v>
      </c>
      <c r="Q31">
        <v>38</v>
      </c>
      <c r="R31">
        <v>135</v>
      </c>
      <c r="S31">
        <v>441</v>
      </c>
      <c r="T31">
        <v>1022</v>
      </c>
      <c r="U31">
        <v>53</v>
      </c>
      <c r="V31">
        <v>32</v>
      </c>
      <c r="W31">
        <v>1436</v>
      </c>
      <c r="X31">
        <v>1479</v>
      </c>
      <c r="Y31">
        <v>197</v>
      </c>
      <c r="Z31">
        <v>795</v>
      </c>
      <c r="AA31">
        <v>668</v>
      </c>
      <c r="AB31">
        <v>1153</v>
      </c>
    </row>
    <row r="32" spans="3:5" ht="12.75">
      <c r="C32" s="1"/>
      <c r="D32" s="1"/>
      <c r="E32" s="1"/>
    </row>
  </sheetData>
  <printOptions gridLines="1"/>
  <pageMargins left="0.75" right="0.75" top="1" bottom="1" header="0.5" footer="0.5"/>
  <pageSetup horizontalDpi="300" verticalDpi="300" orientation="portrait" r:id="rId1"/>
  <ignoredErrors>
    <ignoredError sqref="M16 M26 M24 M22 M11 M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cp:lastPrinted>2004-10-05T21:17:34Z</cp:lastPrinted>
  <dcterms:created xsi:type="dcterms:W3CDTF">2004-10-05T19:39:06Z</dcterms:created>
  <dcterms:modified xsi:type="dcterms:W3CDTF">2004-10-05T21:17:46Z</dcterms:modified>
  <cp:category/>
  <cp:version/>
  <cp:contentType/>
  <cp:contentStatus/>
</cp:coreProperties>
</file>