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<sst xmlns="http://schemas.openxmlformats.org/spreadsheetml/2006/main" count="76" uniqueCount="52">
  <si>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TEAM</t>
  </si>
  <si>
    <t>G(H)</t>
  </si>
  <si>
    <t>R(H)</t>
  </si>
  <si>
    <t>RA(H)</t>
  </si>
  <si>
    <t>G(A)</t>
  </si>
  <si>
    <t>R(A)</t>
  </si>
  <si>
    <t>RA(A)</t>
  </si>
  <si>
    <t>HR(H)</t>
  </si>
  <si>
    <t>HRA(H)</t>
  </si>
  <si>
    <t>HR(A)</t>
  </si>
  <si>
    <t>HRA(A)</t>
  </si>
  <si>
    <t>LAA</t>
  </si>
  <si>
    <t>ARI</t>
  </si>
  <si>
    <t>ATL</t>
  </si>
  <si>
    <t>BAL</t>
  </si>
  <si>
    <t>BOS</t>
  </si>
  <si>
    <t>CHA</t>
  </si>
  <si>
    <t>CHN</t>
  </si>
  <si>
    <t>CIN</t>
  </si>
  <si>
    <t>CLE</t>
  </si>
  <si>
    <t>COL</t>
  </si>
  <si>
    <t>DET</t>
  </si>
  <si>
    <t>FLA</t>
  </si>
  <si>
    <t>HOU</t>
  </si>
  <si>
    <t>KC</t>
  </si>
  <si>
    <t>LA</t>
  </si>
  <si>
    <t>MIL</t>
  </si>
  <si>
    <t>MIN</t>
  </si>
  <si>
    <t>NYA</t>
  </si>
  <si>
    <t>NYN</t>
  </si>
  <si>
    <t>OAK</t>
  </si>
  <si>
    <t>PHI</t>
  </si>
  <si>
    <t>PIT</t>
  </si>
  <si>
    <t>SD</t>
  </si>
  <si>
    <t>SEA</t>
  </si>
  <si>
    <t>SF</t>
  </si>
  <si>
    <t>STL</t>
  </si>
  <si>
    <t>TB</t>
  </si>
  <si>
    <t>TEX</t>
  </si>
  <si>
    <t>TOR</t>
  </si>
  <si>
    <t>YRS</t>
  </si>
  <si>
    <t>WAS</t>
  </si>
  <si>
    <t>X</t>
  </si>
  <si>
    <t>KEY</t>
  </si>
  <si>
    <t>Total</t>
  </si>
  <si>
    <t>2001-2004</t>
  </si>
  <si>
    <t>Park Factors</t>
  </si>
  <si>
    <t>Run PF</t>
  </si>
  <si>
    <t>HR PF</t>
  </si>
  <si>
    <t>T</t>
  </si>
  <si>
    <t>Run iPF</t>
  </si>
  <si>
    <t>HR iPF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</si>
</sst>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2" fontId="0" fillId="4" borderId="0" xfId="0" applyNumberFormat="1" applyFill="1" applyAlignment="1">
      <alignment/>
    </xf>
    <xf numFmtId="0" fontId="0" fillId="5" borderId="0" xfId="0" applyFill="1" applyAlignment="1">
      <alignment/>
    </xf>
    <xf numFmtId="2" fontId="0" fillId="0" borderId="0" xfId="0" applyNumberFormat="1" applyAlignment="1">
      <alignment/>
    </xf>
    <xf numFmtId="2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75" zoomScaleNormal="75" workbookViewId="0" topLeftCell="A1">
      <selection activeCell="E4" sqref="E4"/>
    </sheetView>
  </sheetViews>
  <sheetFormatPr defaultColWidth="9.140625" defaultRowHeight="12.75"/>
  <cols>
    <col min="1" max="1" width="6.8515625" style="0" customWidth="1"/>
    <col min="2" max="2" width="5.57421875" style="0" customWidth="1"/>
    <col min="3" max="3" width="5.57421875" style="0" hidden="1" customWidth="1"/>
    <col min="4" max="4" width="3.8515625" style="0" hidden="1" customWidth="1"/>
    <col min="5" max="6" width="7.28125" style="0" customWidth="1"/>
    <col min="7" max="40" width="7.28125" style="0" hidden="1" customWidth="1"/>
    <col min="41" max="43" width="0" style="0" hidden="1" customWidth="1"/>
    <col min="44" max="44" width="12.140625" style="0" hidden="1" customWidth="1"/>
  </cols>
  <sheetData>
    <row r="1" spans="1:44" ht="12.75">
      <c r="A1" t="s">
        <v>0</v>
      </c>
      <c r="B1" t="s">
        <v>40</v>
      </c>
      <c r="C1" t="s">
        <v>42</v>
      </c>
      <c r="D1" t="s">
        <v>49</v>
      </c>
      <c r="E1" s="9" t="s">
        <v>47</v>
      </c>
      <c r="F1" s="9" t="s">
        <v>48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2</v>
      </c>
      <c r="R1" s="3" t="s">
        <v>5</v>
      </c>
      <c r="S1" s="3" t="s">
        <v>7</v>
      </c>
      <c r="T1" s="3" t="s">
        <v>9</v>
      </c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Z1" s="1" t="s">
        <v>6</v>
      </c>
      <c r="AA1" s="1" t="s">
        <v>7</v>
      </c>
      <c r="AB1" s="1" t="s">
        <v>8</v>
      </c>
      <c r="AC1" s="1" t="s">
        <v>9</v>
      </c>
      <c r="AD1" s="1" t="s">
        <v>10</v>
      </c>
      <c r="AE1" s="2" t="s">
        <v>1</v>
      </c>
      <c r="AF1" s="2" t="s">
        <v>2</v>
      </c>
      <c r="AG1" s="2" t="s">
        <v>3</v>
      </c>
      <c r="AH1" s="2" t="s">
        <v>4</v>
      </c>
      <c r="AI1" s="2" t="s">
        <v>5</v>
      </c>
      <c r="AJ1" s="2" t="s">
        <v>6</v>
      </c>
      <c r="AK1" s="2" t="s">
        <v>7</v>
      </c>
      <c r="AL1" s="2" t="s">
        <v>8</v>
      </c>
      <c r="AM1" s="2" t="s">
        <v>9</v>
      </c>
      <c r="AN1" s="2" t="s">
        <v>10</v>
      </c>
      <c r="AO1" s="4" t="s">
        <v>50</v>
      </c>
      <c r="AP1" s="4" t="s">
        <v>51</v>
      </c>
      <c r="AR1" s="4" t="s">
        <v>43</v>
      </c>
    </row>
    <row r="2" spans="1:44" ht="12.75">
      <c r="A2" t="s">
        <v>12</v>
      </c>
      <c r="B2">
        <v>5</v>
      </c>
      <c r="C2">
        <v>0.9</v>
      </c>
      <c r="D2">
        <v>16</v>
      </c>
      <c r="E2" s="11">
        <f>1-(1-AO2)*C2</f>
        <v>1.0540152963671128</v>
      </c>
      <c r="F2" s="11">
        <f>1-(1-AP2)*C2</f>
        <v>1.0645982075041773</v>
      </c>
      <c r="G2" s="3">
        <f>U2+AE2</f>
        <v>405</v>
      </c>
      <c r="H2" s="3">
        <f>V2+AF2</f>
        <v>1947</v>
      </c>
      <c r="I2" s="3">
        <f>W2+AG2</f>
        <v>2007</v>
      </c>
      <c r="J2" s="3">
        <f>X2+AH2</f>
        <v>405</v>
      </c>
      <c r="K2" s="3">
        <f>Y2+AI2</f>
        <v>1718</v>
      </c>
      <c r="L2" s="3">
        <f>Z2+AJ2</f>
        <v>1784</v>
      </c>
      <c r="M2" s="3">
        <f>AA2+AK2</f>
        <v>444</v>
      </c>
      <c r="N2" s="3">
        <f>AB2+AL2</f>
        <v>497</v>
      </c>
      <c r="O2" s="3">
        <f>AC2+AM2</f>
        <v>407</v>
      </c>
      <c r="P2" s="3">
        <f>AD2+AN2</f>
        <v>408</v>
      </c>
      <c r="Q2" s="8">
        <f>(H2+I2)/G2</f>
        <v>9.762962962962963</v>
      </c>
      <c r="R2" s="8">
        <f>(K2+L2)/J2</f>
        <v>8.646913580246913</v>
      </c>
      <c r="S2" s="8">
        <f>(M2+N2)/G2</f>
        <v>2.3234567901234566</v>
      </c>
      <c r="T2" s="8">
        <f>(O2+P2)/J2</f>
        <v>2.0123456790123457</v>
      </c>
      <c r="U2" s="1">
        <v>324</v>
      </c>
      <c r="V2" s="1">
        <v>1612</v>
      </c>
      <c r="W2" s="1">
        <v>1534</v>
      </c>
      <c r="X2" s="1">
        <v>324</v>
      </c>
      <c r="Y2" s="1">
        <v>1357</v>
      </c>
      <c r="Z2" s="1">
        <v>1401</v>
      </c>
      <c r="AA2" s="1">
        <v>347</v>
      </c>
      <c r="AB2" s="1">
        <v>397</v>
      </c>
      <c r="AC2" s="1">
        <v>313</v>
      </c>
      <c r="AD2" s="1">
        <v>315</v>
      </c>
      <c r="AE2" s="2">
        <v>81</v>
      </c>
      <c r="AF2" s="2">
        <v>335</v>
      </c>
      <c r="AG2" s="2">
        <v>473</v>
      </c>
      <c r="AH2" s="2">
        <v>81</v>
      </c>
      <c r="AI2" s="2">
        <v>361</v>
      </c>
      <c r="AJ2" s="2">
        <v>383</v>
      </c>
      <c r="AK2" s="2">
        <v>97</v>
      </c>
      <c r="AL2" s="2">
        <v>100</v>
      </c>
      <c r="AM2" s="2">
        <v>94</v>
      </c>
      <c r="AN2" s="2">
        <v>93</v>
      </c>
      <c r="AO2" s="10">
        <f>(Q2*D2/((D2-1)*R2+Q2)+1)/2</f>
        <v>1.0600169959634587</v>
      </c>
      <c r="AP2" s="10">
        <f>(S2*D2/((D2-1)*T2+S2)+1)/2</f>
        <v>1.0717757861157526</v>
      </c>
      <c r="AR2" s="5" t="s">
        <v>44</v>
      </c>
    </row>
    <row r="3" spans="1:44" ht="12.75">
      <c r="A3" t="s">
        <v>13</v>
      </c>
      <c r="B3">
        <v>5</v>
      </c>
      <c r="C3">
        <v>0.9</v>
      </c>
      <c r="D3">
        <v>16</v>
      </c>
      <c r="E3" s="11">
        <f>1-(1-AO3)*C3</f>
        <v>1.001770455862176</v>
      </c>
      <c r="F3" s="11">
        <f>1-(1-AP3)*C3</f>
        <v>0.9894001467429376</v>
      </c>
      <c r="G3" s="3">
        <f>U3+AE3</f>
        <v>405</v>
      </c>
      <c r="H3" s="3">
        <f>V3+AF3</f>
        <v>1965</v>
      </c>
      <c r="I3" s="3">
        <f>W3+AG3</f>
        <v>1650</v>
      </c>
      <c r="J3" s="3">
        <f>X3+AH3</f>
        <v>404</v>
      </c>
      <c r="K3" s="3">
        <f>Y3+AI3</f>
        <v>1951</v>
      </c>
      <c r="L3" s="3">
        <f>Z3+AJ3</f>
        <v>1640</v>
      </c>
      <c r="M3" s="3">
        <f>AA3+AK3</f>
        <v>461</v>
      </c>
      <c r="N3" s="3">
        <f>AB3+AL3</f>
        <v>358</v>
      </c>
      <c r="O3" s="3">
        <f>AC3+AM3</f>
        <v>474</v>
      </c>
      <c r="P3" s="3">
        <f>AD3+AN3</f>
        <v>364</v>
      </c>
      <c r="Q3" s="8">
        <f>(H3+I3)/G3</f>
        <v>8.925925925925926</v>
      </c>
      <c r="R3" s="8">
        <f>(K3+L3)/J3</f>
        <v>8.888613861386139</v>
      </c>
      <c r="S3" s="8">
        <f>(M3+N3)/G3</f>
        <v>2.022222222222222</v>
      </c>
      <c r="T3" s="8">
        <f>(O3+P3)/J3</f>
        <v>2.0742574257425743</v>
      </c>
      <c r="U3" s="1">
        <v>324</v>
      </c>
      <c r="V3" s="1">
        <v>1543</v>
      </c>
      <c r="W3" s="1">
        <v>1320</v>
      </c>
      <c r="X3" s="1">
        <v>323</v>
      </c>
      <c r="Y3" s="1">
        <v>1604</v>
      </c>
      <c r="Z3" s="1">
        <v>1296</v>
      </c>
      <c r="AA3" s="1">
        <v>372</v>
      </c>
      <c r="AB3" s="1">
        <v>293</v>
      </c>
      <c r="AC3" s="1">
        <v>379</v>
      </c>
      <c r="AD3" s="1">
        <v>284</v>
      </c>
      <c r="AE3" s="2">
        <v>81</v>
      </c>
      <c r="AF3" s="2">
        <v>422</v>
      </c>
      <c r="AG3" s="2">
        <v>330</v>
      </c>
      <c r="AH3" s="2">
        <v>81</v>
      </c>
      <c r="AI3" s="2">
        <v>347</v>
      </c>
      <c r="AJ3" s="2">
        <v>344</v>
      </c>
      <c r="AK3" s="2">
        <v>89</v>
      </c>
      <c r="AL3" s="2">
        <v>65</v>
      </c>
      <c r="AM3" s="2">
        <v>95</v>
      </c>
      <c r="AN3" s="2">
        <v>80</v>
      </c>
      <c r="AO3" s="10">
        <f>(Q3*D3/((D3-1)*R3+Q3)+1)/2</f>
        <v>1.0019671731801956</v>
      </c>
      <c r="AP3" s="10">
        <f>(S3*D3/((D3-1)*T3+S3)+1)/2</f>
        <v>0.9882223852699307</v>
      </c>
      <c r="AR3" s="6" t="s">
        <v>45</v>
      </c>
    </row>
    <row r="4" spans="1:44" ht="12.75">
      <c r="A4" t="s">
        <v>14</v>
      </c>
      <c r="B4">
        <v>5</v>
      </c>
      <c r="C4">
        <v>0.9</v>
      </c>
      <c r="D4">
        <v>14</v>
      </c>
      <c r="E4" s="11">
        <f>1-(1-AO4)*C4</f>
        <v>0.9712671439870106</v>
      </c>
      <c r="F4" s="11">
        <f>1-(1-AP4)*C4</f>
        <v>1.0089023586328645</v>
      </c>
      <c r="G4" s="3">
        <f>U4+AE4</f>
        <v>404</v>
      </c>
      <c r="H4" s="3">
        <f>V4+AF4</f>
        <v>1736</v>
      </c>
      <c r="I4" s="3">
        <f>W4+AG4</f>
        <v>1973</v>
      </c>
      <c r="J4" s="3">
        <f>X4+AH4</f>
        <v>407</v>
      </c>
      <c r="K4" s="3">
        <f>Y4+AI4</f>
        <v>1932</v>
      </c>
      <c r="L4" s="3">
        <f>Z4+AJ4</f>
        <v>2079</v>
      </c>
      <c r="M4" s="3">
        <f>AA4+AK4</f>
        <v>404</v>
      </c>
      <c r="N4" s="3">
        <f>AB4+AL4</f>
        <v>477</v>
      </c>
      <c r="O4" s="3">
        <f>AC4+AM4</f>
        <v>407</v>
      </c>
      <c r="P4" s="3">
        <f>AD4+AN4</f>
        <v>462</v>
      </c>
      <c r="Q4" s="8">
        <f>(H4+I4)/G4</f>
        <v>9.180693069306932</v>
      </c>
      <c r="R4" s="8">
        <f>(K4+L4)/J4</f>
        <v>9.855036855036856</v>
      </c>
      <c r="S4" s="8">
        <f>(M4+N4)/G4</f>
        <v>2.1806930693069306</v>
      </c>
      <c r="T4" s="8">
        <f>(O4+P4)/J4</f>
        <v>2.135135135135135</v>
      </c>
      <c r="U4" s="1">
        <v>323</v>
      </c>
      <c r="V4" s="1">
        <v>1406</v>
      </c>
      <c r="W4" s="1">
        <v>1588</v>
      </c>
      <c r="X4" s="1">
        <v>326</v>
      </c>
      <c r="Y4" s="1">
        <v>1533</v>
      </c>
      <c r="Z4" s="1">
        <v>1664</v>
      </c>
      <c r="AA4" s="1">
        <v>311</v>
      </c>
      <c r="AB4" s="1">
        <v>390</v>
      </c>
      <c r="AC4" s="1">
        <v>311</v>
      </c>
      <c r="AD4" s="1">
        <v>369</v>
      </c>
      <c r="AE4" s="2">
        <v>81</v>
      </c>
      <c r="AF4" s="2">
        <v>330</v>
      </c>
      <c r="AG4" s="2">
        <v>385</v>
      </c>
      <c r="AH4" s="2">
        <v>81</v>
      </c>
      <c r="AI4" s="2">
        <v>399</v>
      </c>
      <c r="AJ4" s="2">
        <v>415</v>
      </c>
      <c r="AK4" s="2">
        <v>93</v>
      </c>
      <c r="AL4" s="2">
        <v>87</v>
      </c>
      <c r="AM4" s="2">
        <v>96</v>
      </c>
      <c r="AN4" s="2">
        <v>93</v>
      </c>
      <c r="AO4" s="10">
        <f>(Q4*D4/((D4-1)*R4+Q4)+1)/2</f>
        <v>0.9680746044300118</v>
      </c>
      <c r="AP4" s="10">
        <f>(S4*D4/((D4-1)*T4+S4)+1)/2</f>
        <v>1.0098915095920717</v>
      </c>
      <c r="AR4" s="7">
        <v>2005</v>
      </c>
    </row>
    <row r="5" spans="1:44" ht="12.75">
      <c r="A5" t="s">
        <v>15</v>
      </c>
      <c r="B5">
        <v>5</v>
      </c>
      <c r="C5">
        <v>0.9</v>
      </c>
      <c r="D5">
        <v>14</v>
      </c>
      <c r="E5" s="11">
        <f>1-(1-AO5)*C5</f>
        <v>1.0195264924601135</v>
      </c>
      <c r="F5" s="11">
        <f>1-(1-AP5)*C5</f>
        <v>0.9650237119146442</v>
      </c>
      <c r="G5" s="3">
        <f>U5+AE5</f>
        <v>405</v>
      </c>
      <c r="H5" s="3">
        <f>V5+AF5</f>
        <v>2316</v>
      </c>
      <c r="I5" s="3">
        <f>W5+AG5</f>
        <v>1905</v>
      </c>
      <c r="J5" s="3">
        <f>X5+AH5</f>
        <v>404</v>
      </c>
      <c r="K5" s="3">
        <f>Y5+AI5</f>
        <v>2135</v>
      </c>
      <c r="L5" s="3">
        <f>Z5+AJ5</f>
        <v>1887</v>
      </c>
      <c r="M5" s="3">
        <f>AA5+AK5</f>
        <v>488</v>
      </c>
      <c r="N5" s="3">
        <f>AB5+AL5</f>
        <v>375</v>
      </c>
      <c r="O5" s="3">
        <f>AC5+AM5</f>
        <v>546</v>
      </c>
      <c r="P5" s="3">
        <f>AD5+AN5</f>
        <v>393</v>
      </c>
      <c r="Q5" s="8">
        <f>(H5+I5)/G5</f>
        <v>10.422222222222222</v>
      </c>
      <c r="R5" s="8">
        <f>(K5+L5)/J5</f>
        <v>9.955445544554456</v>
      </c>
      <c r="S5" s="8">
        <f>(M5+N5)/G5</f>
        <v>2.130864197530864</v>
      </c>
      <c r="T5" s="8">
        <f>(O5+P5)/J5</f>
        <v>2.3242574257425743</v>
      </c>
      <c r="U5" s="1">
        <v>324</v>
      </c>
      <c r="V5" s="1">
        <v>1836</v>
      </c>
      <c r="W5" s="1">
        <v>1516</v>
      </c>
      <c r="X5" s="1">
        <v>323</v>
      </c>
      <c r="Y5" s="1">
        <v>1705</v>
      </c>
      <c r="Z5" s="1">
        <v>1471</v>
      </c>
      <c r="AA5" s="1">
        <v>396</v>
      </c>
      <c r="AB5" s="1">
        <v>296</v>
      </c>
      <c r="AC5" s="1">
        <v>439</v>
      </c>
      <c r="AD5" s="1">
        <v>308</v>
      </c>
      <c r="AE5" s="2">
        <v>81</v>
      </c>
      <c r="AF5" s="2">
        <v>480</v>
      </c>
      <c r="AG5" s="2">
        <v>389</v>
      </c>
      <c r="AH5" s="2">
        <v>81</v>
      </c>
      <c r="AI5" s="2">
        <v>430</v>
      </c>
      <c r="AJ5" s="2">
        <v>416</v>
      </c>
      <c r="AK5" s="2">
        <v>92</v>
      </c>
      <c r="AL5" s="2">
        <v>79</v>
      </c>
      <c r="AM5" s="2">
        <v>107</v>
      </c>
      <c r="AN5" s="2">
        <v>85</v>
      </c>
      <c r="AO5" s="10">
        <f>(Q5*D5/((D5-1)*R5+Q5)+1)/2</f>
        <v>1.0216961027334595</v>
      </c>
      <c r="AP5" s="10">
        <f>(S5*D5/((D5-1)*T5+S5)+1)/2</f>
        <v>0.961137457682938</v>
      </c>
      <c r="AR5" s="9" t="s">
        <v>46</v>
      </c>
    </row>
    <row r="6" spans="1:42" ht="12.75">
      <c r="A6" t="s">
        <v>16</v>
      </c>
      <c r="B6">
        <v>5</v>
      </c>
      <c r="C6">
        <v>0.9</v>
      </c>
      <c r="D6">
        <v>14</v>
      </c>
      <c r="E6" s="11">
        <f>1-(1-AO6)*C6</f>
        <v>1.0232615229525641</v>
      </c>
      <c r="F6" s="11">
        <f>1-(1-AP6)*C6</f>
        <v>1.1279584969153111</v>
      </c>
      <c r="G6" s="3">
        <f>U6+AE6</f>
        <v>405</v>
      </c>
      <c r="H6" s="3">
        <f>V6+AF6</f>
        <v>2124</v>
      </c>
      <c r="I6" s="3">
        <f>W6+AG6</f>
        <v>1900</v>
      </c>
      <c r="J6" s="3">
        <f>X6+AH6</f>
        <v>405</v>
      </c>
      <c r="K6" s="3">
        <f>Y6+AI6</f>
        <v>1927</v>
      </c>
      <c r="L6" s="3">
        <f>Z6+AJ6</f>
        <v>1884</v>
      </c>
      <c r="M6" s="3">
        <f>AA6+AK6</f>
        <v>636</v>
      </c>
      <c r="N6" s="3">
        <f>AB6+AL6</f>
        <v>509</v>
      </c>
      <c r="O6" s="3">
        <f>AC6+AM6</f>
        <v>457</v>
      </c>
      <c r="P6" s="3">
        <f>AD6+AN6</f>
        <v>415</v>
      </c>
      <c r="Q6" s="8">
        <f>(H6+I6)/G6</f>
        <v>9.935802469135803</v>
      </c>
      <c r="R6" s="8">
        <f>(K6+L6)/J6</f>
        <v>9.409876543209876</v>
      </c>
      <c r="S6" s="8">
        <f>(M6+N6)/G6</f>
        <v>2.8271604938271606</v>
      </c>
      <c r="T6" s="8">
        <f>(O6+P6)/J6</f>
        <v>2.1530864197530866</v>
      </c>
      <c r="U6" s="1">
        <v>324</v>
      </c>
      <c r="V6" s="1">
        <v>1757</v>
      </c>
      <c r="W6" s="1">
        <v>1557</v>
      </c>
      <c r="X6" s="1">
        <v>324</v>
      </c>
      <c r="Y6" s="1">
        <v>1553</v>
      </c>
      <c r="Z6" s="1">
        <v>1582</v>
      </c>
      <c r="AA6" s="1">
        <v>521</v>
      </c>
      <c r="AB6" s="1">
        <v>411</v>
      </c>
      <c r="AC6" s="1">
        <v>372</v>
      </c>
      <c r="AD6" s="1">
        <v>346</v>
      </c>
      <c r="AE6" s="2">
        <v>81</v>
      </c>
      <c r="AF6" s="2">
        <v>367</v>
      </c>
      <c r="AG6" s="2">
        <v>343</v>
      </c>
      <c r="AH6" s="2">
        <v>81</v>
      </c>
      <c r="AI6" s="2">
        <v>374</v>
      </c>
      <c r="AJ6" s="2">
        <v>302</v>
      </c>
      <c r="AK6" s="2">
        <v>115</v>
      </c>
      <c r="AL6" s="2">
        <v>98</v>
      </c>
      <c r="AM6" s="2">
        <v>85</v>
      </c>
      <c r="AN6" s="2">
        <v>69</v>
      </c>
      <c r="AO6" s="10">
        <f>(Q6*D6/((D6-1)*R6+Q6)+1)/2</f>
        <v>1.0258461366139602</v>
      </c>
      <c r="AP6" s="10">
        <f>(S6*D6/((D6-1)*T6+S6)+1)/2</f>
        <v>1.1421761076836792</v>
      </c>
    </row>
    <row r="7" spans="1:42" ht="12.75">
      <c r="A7" t="s">
        <v>17</v>
      </c>
      <c r="B7">
        <v>5</v>
      </c>
      <c r="C7">
        <v>0.9</v>
      </c>
      <c r="D7">
        <v>16</v>
      </c>
      <c r="E7" s="11">
        <f>1-(1-AO7)*C7</f>
        <v>0.9980375148269832</v>
      </c>
      <c r="F7" s="11">
        <f>1-(1-AP7)*C7</f>
        <v>1.0392372882848453</v>
      </c>
      <c r="G7" s="3">
        <f>U7+AE7</f>
        <v>406</v>
      </c>
      <c r="H7" s="3">
        <f>V7+AF7</f>
        <v>1858</v>
      </c>
      <c r="I7" s="3">
        <f>W7+AG7</f>
        <v>1753</v>
      </c>
      <c r="J7" s="3">
        <f>X7+AH7</f>
        <v>404</v>
      </c>
      <c r="K7" s="3">
        <f>Y7+AI7</f>
        <v>1841</v>
      </c>
      <c r="L7" s="3">
        <f>Z7+AJ7</f>
        <v>1769</v>
      </c>
      <c r="M7" s="3">
        <f>AA7+AK7</f>
        <v>516</v>
      </c>
      <c r="N7" s="3">
        <f>AB7+AL7</f>
        <v>439</v>
      </c>
      <c r="O7" s="3">
        <f>AC7+AM7</f>
        <v>479</v>
      </c>
      <c r="P7" s="3">
        <f>AD7+AN7</f>
        <v>390</v>
      </c>
      <c r="Q7" s="8">
        <f>(H7+I7)/G7</f>
        <v>8.894088669950738</v>
      </c>
      <c r="R7" s="8">
        <f>(K7+L7)/J7</f>
        <v>8.935643564356436</v>
      </c>
      <c r="S7" s="8">
        <f>(M7+N7)/G7</f>
        <v>2.352216748768473</v>
      </c>
      <c r="T7" s="8">
        <f>(O7+P7)/J7</f>
        <v>2.150990099009901</v>
      </c>
      <c r="U7" s="1">
        <v>325</v>
      </c>
      <c r="V7" s="1">
        <v>1504</v>
      </c>
      <c r="W7" s="1">
        <v>1394</v>
      </c>
      <c r="X7" s="1">
        <v>323</v>
      </c>
      <c r="Y7" s="1">
        <v>1492</v>
      </c>
      <c r="Z7" s="1">
        <v>1414</v>
      </c>
      <c r="AA7" s="1">
        <v>417</v>
      </c>
      <c r="AB7" s="1">
        <v>343</v>
      </c>
      <c r="AC7" s="1">
        <v>384</v>
      </c>
      <c r="AD7" s="1">
        <v>300</v>
      </c>
      <c r="AE7" s="2">
        <v>81</v>
      </c>
      <c r="AF7" s="2">
        <v>354</v>
      </c>
      <c r="AG7" s="2">
        <v>359</v>
      </c>
      <c r="AH7" s="2">
        <v>81</v>
      </c>
      <c r="AI7" s="2">
        <v>349</v>
      </c>
      <c r="AJ7" s="2">
        <v>355</v>
      </c>
      <c r="AK7" s="2">
        <v>99</v>
      </c>
      <c r="AL7" s="2">
        <v>96</v>
      </c>
      <c r="AM7" s="2">
        <v>95</v>
      </c>
      <c r="AN7" s="2">
        <v>90</v>
      </c>
      <c r="AO7" s="10">
        <f>(Q7*D7/((D7-1)*R7+Q7)+1)/2</f>
        <v>0.9978194609188702</v>
      </c>
      <c r="AP7" s="10">
        <f>(S7*D7/((D7-1)*T7+S7)+1)/2</f>
        <v>1.0435969869831614</v>
      </c>
    </row>
    <row r="8" spans="1:42" ht="12.75">
      <c r="A8" t="s">
        <v>18</v>
      </c>
      <c r="B8">
        <v>3</v>
      </c>
      <c r="C8">
        <v>0.8</v>
      </c>
      <c r="D8">
        <v>16</v>
      </c>
      <c r="E8" s="11">
        <f>1-(1-AO8)*C8</f>
        <v>0.9936549576476923</v>
      </c>
      <c r="F8" s="11">
        <f>1-(1-AP8)*C8</f>
        <v>1.0620931672384522</v>
      </c>
      <c r="G8" s="3">
        <f>U8+AE8</f>
        <v>244</v>
      </c>
      <c r="H8" s="3">
        <f>V8+AF8</f>
        <v>1130</v>
      </c>
      <c r="I8" s="3">
        <f>W8+AG8</f>
        <v>1327</v>
      </c>
      <c r="J8" s="3">
        <f>X8+AH8</f>
        <v>243</v>
      </c>
      <c r="K8" s="3">
        <f>Y8+AI8</f>
        <v>1134</v>
      </c>
      <c r="L8" s="3">
        <f>Z8+AJ8</f>
        <v>1355</v>
      </c>
      <c r="M8" s="3">
        <f>AA8+AK8</f>
        <v>315</v>
      </c>
      <c r="N8" s="3">
        <f>AB8+AL8</f>
        <v>366</v>
      </c>
      <c r="O8" s="3">
        <f>AC8+AM8</f>
        <v>283</v>
      </c>
      <c r="P8" s="3">
        <f>AD8+AN8</f>
        <v>298</v>
      </c>
      <c r="Q8" s="8">
        <f>(H8+I8)/G8</f>
        <v>10.069672131147541</v>
      </c>
      <c r="R8" s="8">
        <f>(K8+L8)/J8</f>
        <v>10.242798353909466</v>
      </c>
      <c r="S8" s="8">
        <f>(M8+N8)/G8</f>
        <v>2.790983606557377</v>
      </c>
      <c r="T8" s="8">
        <f>(O8+P8)/J8</f>
        <v>2.3909465020576133</v>
      </c>
      <c r="U8" s="1">
        <v>162</v>
      </c>
      <c r="V8" s="1">
        <v>680</v>
      </c>
      <c r="W8" s="1">
        <v>867</v>
      </c>
      <c r="X8" s="1">
        <v>162</v>
      </c>
      <c r="Y8" s="1">
        <v>764</v>
      </c>
      <c r="Z8" s="1">
        <v>926</v>
      </c>
      <c r="AA8" s="1">
        <v>189</v>
      </c>
      <c r="AB8" s="1">
        <v>246</v>
      </c>
      <c r="AC8" s="1">
        <v>187</v>
      </c>
      <c r="AD8" s="1">
        <v>199</v>
      </c>
      <c r="AE8" s="2">
        <v>82</v>
      </c>
      <c r="AF8" s="2">
        <v>450</v>
      </c>
      <c r="AG8" s="2">
        <v>460</v>
      </c>
      <c r="AH8" s="2">
        <v>81</v>
      </c>
      <c r="AI8" s="2">
        <v>370</v>
      </c>
      <c r="AJ8" s="2">
        <v>429</v>
      </c>
      <c r="AK8" s="2">
        <v>126</v>
      </c>
      <c r="AL8" s="2">
        <v>120</v>
      </c>
      <c r="AM8" s="2">
        <v>96</v>
      </c>
      <c r="AN8" s="2">
        <v>99</v>
      </c>
      <c r="AO8" s="10">
        <f>(Q8*D8/((D8-1)*R8+Q8)+1)/2</f>
        <v>0.9920686970596153</v>
      </c>
      <c r="AP8" s="10">
        <f>(S8*D8/((D8-1)*T8+S8)+1)/2</f>
        <v>1.0776164590480652</v>
      </c>
    </row>
    <row r="9" spans="1:42" ht="12.75">
      <c r="A9" t="s">
        <v>19</v>
      </c>
      <c r="B9">
        <v>5</v>
      </c>
      <c r="C9">
        <v>0.9</v>
      </c>
      <c r="D9">
        <v>14</v>
      </c>
      <c r="E9" s="11">
        <f>1-(1-AO9)*C9</f>
        <v>0.9786849268028666</v>
      </c>
      <c r="F9" s="11">
        <f>1-(1-AP9)*C9</f>
        <v>0.9613948481924133</v>
      </c>
      <c r="G9" s="3">
        <f>U9+AE9</f>
        <v>404</v>
      </c>
      <c r="H9" s="3">
        <f>V9+AF9</f>
        <v>1926</v>
      </c>
      <c r="I9" s="3">
        <f>W9+AG9</f>
        <v>1920</v>
      </c>
      <c r="J9" s="3">
        <f>X9+AH9</f>
        <v>406</v>
      </c>
      <c r="K9" s="3">
        <f>Y9+AI9</f>
        <v>2057</v>
      </c>
      <c r="L9" s="3">
        <f>Z9+AJ9</f>
        <v>2015</v>
      </c>
      <c r="M9" s="3">
        <f>AA9+AK9</f>
        <v>441</v>
      </c>
      <c r="N9" s="3">
        <f>AB9+AL9</f>
        <v>404</v>
      </c>
      <c r="O9" s="3">
        <f>AC9+AM9</f>
        <v>512</v>
      </c>
      <c r="P9" s="3">
        <f>AD9+AN9</f>
        <v>423</v>
      </c>
      <c r="Q9" s="8">
        <f>(H9+I9)/G9</f>
        <v>9.51980198019802</v>
      </c>
      <c r="R9" s="8">
        <f>(K9+L9)/J9</f>
        <v>10.029556650246306</v>
      </c>
      <c r="S9" s="8">
        <f>(M9+N9)/G9</f>
        <v>2.0915841584158414</v>
      </c>
      <c r="T9" s="8">
        <f>(O9+P9)/J9</f>
        <v>2.3029556650246303</v>
      </c>
      <c r="U9" s="1">
        <v>323</v>
      </c>
      <c r="V9" s="1">
        <v>1559</v>
      </c>
      <c r="W9" s="1">
        <v>1619</v>
      </c>
      <c r="X9" s="1">
        <v>325</v>
      </c>
      <c r="Y9" s="1">
        <v>1634</v>
      </c>
      <c r="Z9" s="1">
        <v>1674</v>
      </c>
      <c r="AA9" s="1">
        <v>350</v>
      </c>
      <c r="AB9" s="1">
        <v>326</v>
      </c>
      <c r="AC9" s="1">
        <v>396</v>
      </c>
      <c r="AD9" s="1">
        <v>344</v>
      </c>
      <c r="AE9" s="2">
        <v>81</v>
      </c>
      <c r="AF9" s="2">
        <v>367</v>
      </c>
      <c r="AG9" s="2">
        <v>301</v>
      </c>
      <c r="AH9" s="2">
        <v>81</v>
      </c>
      <c r="AI9" s="2">
        <v>423</v>
      </c>
      <c r="AJ9" s="2">
        <v>341</v>
      </c>
      <c r="AK9" s="2">
        <v>91</v>
      </c>
      <c r="AL9" s="2">
        <v>78</v>
      </c>
      <c r="AM9" s="2">
        <v>116</v>
      </c>
      <c r="AN9" s="2">
        <v>79</v>
      </c>
      <c r="AO9" s="10">
        <f>(Q9*D9/((D9-1)*R9+Q9)+1)/2</f>
        <v>0.9763165853365184</v>
      </c>
      <c r="AP9" s="10">
        <f>(S9*D9/((D9-1)*T9+S9)+1)/2</f>
        <v>0.9571053868804592</v>
      </c>
    </row>
    <row r="10" spans="1:42" ht="12.75">
      <c r="A10" t="s">
        <v>20</v>
      </c>
      <c r="B10">
        <v>5</v>
      </c>
      <c r="C10">
        <v>0.9</v>
      </c>
      <c r="D10">
        <v>16</v>
      </c>
      <c r="E10" s="11">
        <f>1-(1-AO10)*C10</f>
        <v>1.1502215434191534</v>
      </c>
      <c r="F10" s="11">
        <f>1-(1-AP10)*C10</f>
        <v>1.1440821433828943</v>
      </c>
      <c r="G10" s="3">
        <f>U10+AE10</f>
        <v>405</v>
      </c>
      <c r="H10" s="3">
        <f>V10+AF10</f>
        <v>2516</v>
      </c>
      <c r="I10" s="3">
        <f>W10+AG10</f>
        <v>2451</v>
      </c>
      <c r="J10" s="3">
        <f>X10+AH10</f>
        <v>405</v>
      </c>
      <c r="K10" s="3">
        <f>Y10+AI10</f>
        <v>1611</v>
      </c>
      <c r="L10" s="3">
        <f>Z10+AJ10</f>
        <v>2030</v>
      </c>
      <c r="M10" s="3">
        <f>AA10+AK10</f>
        <v>531</v>
      </c>
      <c r="N10" s="3">
        <f>AB10+AL10</f>
        <v>590</v>
      </c>
      <c r="O10" s="3">
        <f>AC10+AM10</f>
        <v>384</v>
      </c>
      <c r="P10" s="3">
        <f>AD10+AN10</f>
        <v>447</v>
      </c>
      <c r="Q10" s="8">
        <f>(H10+I10)/G10</f>
        <v>12.264197530864198</v>
      </c>
      <c r="R10" s="8">
        <f>(K10+L10)/J10</f>
        <v>8.990123456790123</v>
      </c>
      <c r="S10" s="8">
        <f>(M10+N10)/G10</f>
        <v>2.7679012345679013</v>
      </c>
      <c r="T10" s="8">
        <f>(O10+P10)/J10</f>
        <v>2.051851851851852</v>
      </c>
      <c r="U10" s="1">
        <v>324</v>
      </c>
      <c r="V10" s="1">
        <v>2065</v>
      </c>
      <c r="W10" s="1">
        <v>2004</v>
      </c>
      <c r="X10" s="1">
        <v>324</v>
      </c>
      <c r="Y10" s="1">
        <v>1322</v>
      </c>
      <c r="Z10" s="1">
        <v>1615</v>
      </c>
      <c r="AA10" s="1">
        <v>445</v>
      </c>
      <c r="AB10" s="1">
        <v>506</v>
      </c>
      <c r="AC10" s="1">
        <v>320</v>
      </c>
      <c r="AD10" s="1">
        <v>356</v>
      </c>
      <c r="AE10" s="2">
        <v>81</v>
      </c>
      <c r="AF10" s="2">
        <v>451</v>
      </c>
      <c r="AG10" s="2">
        <v>447</v>
      </c>
      <c r="AH10" s="2">
        <v>81</v>
      </c>
      <c r="AI10" s="2">
        <v>289</v>
      </c>
      <c r="AJ10" s="2">
        <v>415</v>
      </c>
      <c r="AK10" s="2">
        <v>86</v>
      </c>
      <c r="AL10" s="2">
        <v>84</v>
      </c>
      <c r="AM10" s="2">
        <v>64</v>
      </c>
      <c r="AN10" s="2">
        <v>91</v>
      </c>
      <c r="AO10" s="10">
        <f>(Q10*D10/((D10-1)*R10+Q10)+1)/2</f>
        <v>1.1669128260212815</v>
      </c>
      <c r="AP10" s="10">
        <f>(S10*D10/((D10-1)*T10+S10)+1)/2</f>
        <v>1.160091270425438</v>
      </c>
    </row>
    <row r="11" spans="1:42" ht="12.75">
      <c r="A11" t="s">
        <v>21</v>
      </c>
      <c r="B11">
        <v>5</v>
      </c>
      <c r="C11">
        <v>0.9</v>
      </c>
      <c r="D11">
        <v>14</v>
      </c>
      <c r="E11" s="11">
        <f>1-(1-AO11)*C11</f>
        <v>0.9688558927693138</v>
      </c>
      <c r="F11" s="11">
        <f>1-(1-AP11)*C11</f>
        <v>0.9266871977618021</v>
      </c>
      <c r="G11" s="3">
        <f>U11+AE11</f>
        <v>404</v>
      </c>
      <c r="H11" s="3">
        <f>V11+AF11</f>
        <v>1659</v>
      </c>
      <c r="I11" s="3">
        <f>W11+AG11</f>
        <v>2052</v>
      </c>
      <c r="J11" s="3">
        <f>X11+AH11</f>
        <v>406</v>
      </c>
      <c r="K11" s="3">
        <f>Y11+AI11</f>
        <v>1781</v>
      </c>
      <c r="L11" s="3">
        <f>Z11+AJ11</f>
        <v>2247</v>
      </c>
      <c r="M11" s="3">
        <f>AA11+AK11</f>
        <v>362</v>
      </c>
      <c r="N11" s="3">
        <f>AB11+AL11</f>
        <v>408</v>
      </c>
      <c r="O11" s="3">
        <f>AC11+AM11</f>
        <v>423</v>
      </c>
      <c r="P11" s="3">
        <f>AD11+AN11</f>
        <v>513</v>
      </c>
      <c r="Q11" s="8">
        <f>(H11+I11)/G11</f>
        <v>9.185643564356436</v>
      </c>
      <c r="R11" s="8">
        <f>(K11+L11)/J11</f>
        <v>9.921182266009852</v>
      </c>
      <c r="S11" s="8">
        <f>(M11+N11)/G11</f>
        <v>1.9059405940594059</v>
      </c>
      <c r="T11" s="8">
        <f>(O11+P11)/J11</f>
        <v>2.3054187192118225</v>
      </c>
      <c r="U11" s="1">
        <v>323</v>
      </c>
      <c r="V11" s="1">
        <v>1296</v>
      </c>
      <c r="W11" s="1">
        <v>1676</v>
      </c>
      <c r="X11" s="1">
        <v>324</v>
      </c>
      <c r="Y11" s="1">
        <v>1421</v>
      </c>
      <c r="Z11" s="1">
        <v>1836</v>
      </c>
      <c r="AA11" s="1">
        <v>273</v>
      </c>
      <c r="AB11" s="1">
        <v>322</v>
      </c>
      <c r="AC11" s="1">
        <v>344</v>
      </c>
      <c r="AD11" s="1">
        <v>406</v>
      </c>
      <c r="AE11" s="2">
        <v>81</v>
      </c>
      <c r="AF11" s="2">
        <v>363</v>
      </c>
      <c r="AG11" s="2">
        <v>376</v>
      </c>
      <c r="AH11" s="2">
        <v>82</v>
      </c>
      <c r="AI11" s="2">
        <v>360</v>
      </c>
      <c r="AJ11" s="2">
        <v>411</v>
      </c>
      <c r="AK11" s="2">
        <v>89</v>
      </c>
      <c r="AL11" s="2">
        <v>86</v>
      </c>
      <c r="AM11" s="2">
        <v>79</v>
      </c>
      <c r="AN11" s="2">
        <v>107</v>
      </c>
      <c r="AO11" s="10">
        <f>(Q11*D11/((D11-1)*R11+Q11)+1)/2</f>
        <v>0.9653954364103486</v>
      </c>
      <c r="AP11" s="10">
        <f>(S11*D11/((D11-1)*T11+S11)+1)/2</f>
        <v>0.9185413308464467</v>
      </c>
    </row>
    <row r="12" spans="1:42" ht="12.75">
      <c r="A12" t="s">
        <v>22</v>
      </c>
      <c r="B12">
        <v>5</v>
      </c>
      <c r="C12">
        <v>0.9</v>
      </c>
      <c r="D12">
        <v>16</v>
      </c>
      <c r="E12" s="11">
        <f>1-(1-AO12)*C12</f>
        <v>0.958545042159562</v>
      </c>
      <c r="F12" s="11">
        <f>1-(1-AP12)*C12</f>
        <v>0.9312931790473339</v>
      </c>
      <c r="G12" s="3">
        <f>U12+AE12</f>
        <v>401</v>
      </c>
      <c r="H12" s="3">
        <f>V12+AF12</f>
        <v>1791</v>
      </c>
      <c r="I12" s="3">
        <f>W12+AG12</f>
        <v>1614</v>
      </c>
      <c r="J12" s="3">
        <f>X12+AH12</f>
        <v>407</v>
      </c>
      <c r="K12" s="3">
        <f>Y12+AI12</f>
        <v>1822</v>
      </c>
      <c r="L12" s="3">
        <f>Z12+AJ12</f>
        <v>2008</v>
      </c>
      <c r="M12" s="3">
        <f>AA12+AK12</f>
        <v>347</v>
      </c>
      <c r="N12" s="3">
        <f>AB12+AL12</f>
        <v>310</v>
      </c>
      <c r="O12" s="3">
        <f>AC12+AM12</f>
        <v>395</v>
      </c>
      <c r="P12" s="3">
        <f>AD12+AN12</f>
        <v>400</v>
      </c>
      <c r="Q12" s="8">
        <f>(H12+I12)/G12</f>
        <v>8.491271820448878</v>
      </c>
      <c r="R12" s="8">
        <f>(K12+L12)/J12</f>
        <v>9.41031941031941</v>
      </c>
      <c r="S12" s="8">
        <f>(M12+N12)/G12</f>
        <v>1.6384039900249376</v>
      </c>
      <c r="T12" s="8">
        <f>(O12+P12)/J12</f>
        <v>1.9533169533169532</v>
      </c>
      <c r="U12" s="1">
        <v>320</v>
      </c>
      <c r="V12" s="1">
        <v>1447</v>
      </c>
      <c r="W12" s="1">
        <v>1276</v>
      </c>
      <c r="X12" s="1">
        <v>326</v>
      </c>
      <c r="Y12" s="1">
        <v>1449</v>
      </c>
      <c r="Z12" s="1">
        <v>1614</v>
      </c>
      <c r="AA12" s="1">
        <v>290</v>
      </c>
      <c r="AB12" s="1">
        <v>258</v>
      </c>
      <c r="AC12" s="1">
        <v>324</v>
      </c>
      <c r="AD12" s="1">
        <v>336</v>
      </c>
      <c r="AE12" s="2">
        <v>81</v>
      </c>
      <c r="AF12" s="2">
        <v>344</v>
      </c>
      <c r="AG12" s="2">
        <v>338</v>
      </c>
      <c r="AH12" s="2">
        <v>81</v>
      </c>
      <c r="AI12" s="2">
        <v>373</v>
      </c>
      <c r="AJ12" s="2">
        <v>394</v>
      </c>
      <c r="AK12" s="2">
        <v>57</v>
      </c>
      <c r="AL12" s="2">
        <v>52</v>
      </c>
      <c r="AM12" s="2">
        <v>71</v>
      </c>
      <c r="AN12" s="2">
        <v>64</v>
      </c>
      <c r="AO12" s="10">
        <f>(Q12*D12/((D12-1)*R12+Q12)+1)/2</f>
        <v>0.9539389357328467</v>
      </c>
      <c r="AP12" s="10">
        <f>(S12*D12/((D12-1)*T12+S12)+1)/2</f>
        <v>0.923659087830371</v>
      </c>
    </row>
    <row r="13" spans="1:42" ht="12.75">
      <c r="A13" t="s">
        <v>23</v>
      </c>
      <c r="B13">
        <v>5</v>
      </c>
      <c r="C13">
        <v>0.9</v>
      </c>
      <c r="D13">
        <v>16</v>
      </c>
      <c r="E13" s="11">
        <f>1-(1-AO13)*C13</f>
        <v>1.018982087055372</v>
      </c>
      <c r="F13" s="11">
        <f>1-(1-AP13)*C13</f>
        <v>1.0448374155328706</v>
      </c>
      <c r="G13" s="3">
        <f>U13+AE13</f>
        <v>405</v>
      </c>
      <c r="H13" s="3">
        <f>V13+AF13</f>
        <v>2035</v>
      </c>
      <c r="I13" s="3">
        <f>W13+AG13</f>
        <v>1714</v>
      </c>
      <c r="J13" s="3">
        <f>X13+AH13</f>
        <v>406</v>
      </c>
      <c r="K13" s="3">
        <f>Y13+AI13</f>
        <v>1862</v>
      </c>
      <c r="L13" s="3">
        <f>Z13+AJ13</f>
        <v>1734</v>
      </c>
      <c r="M13" s="3">
        <f>AA13+AK13</f>
        <v>482</v>
      </c>
      <c r="N13" s="3">
        <f>AB13+AL13</f>
        <v>450</v>
      </c>
      <c r="O13" s="3">
        <f>AC13+AM13</f>
        <v>432</v>
      </c>
      <c r="P13" s="3">
        <f>AD13+AN13</f>
        <v>412</v>
      </c>
      <c r="Q13" s="8">
        <f>(H13+I13)/G13</f>
        <v>9.25679012345679</v>
      </c>
      <c r="R13" s="8">
        <f>(K13+L13)/J13</f>
        <v>8.857142857142858</v>
      </c>
      <c r="S13" s="8">
        <f>(M13+N13)/G13</f>
        <v>2.3012345679012345</v>
      </c>
      <c r="T13" s="8">
        <f>(O13+P13)/J13</f>
        <v>2.0788177339901477</v>
      </c>
      <c r="U13" s="1">
        <v>324</v>
      </c>
      <c r="V13" s="1">
        <v>1675</v>
      </c>
      <c r="W13" s="1">
        <v>1443</v>
      </c>
      <c r="X13" s="1">
        <v>324</v>
      </c>
      <c r="Y13" s="1">
        <v>1529</v>
      </c>
      <c r="Z13" s="1">
        <v>1396</v>
      </c>
      <c r="AA13" s="1">
        <v>389</v>
      </c>
      <c r="AB13" s="1">
        <v>372</v>
      </c>
      <c r="AC13" s="1">
        <v>364</v>
      </c>
      <c r="AD13" s="1">
        <v>335</v>
      </c>
      <c r="AE13" s="2">
        <v>81</v>
      </c>
      <c r="AF13" s="2">
        <v>360</v>
      </c>
      <c r="AG13" s="2">
        <v>271</v>
      </c>
      <c r="AH13" s="2">
        <v>82</v>
      </c>
      <c r="AI13" s="2">
        <v>333</v>
      </c>
      <c r="AJ13" s="2">
        <v>338</v>
      </c>
      <c r="AK13" s="2">
        <v>93</v>
      </c>
      <c r="AL13" s="2">
        <v>78</v>
      </c>
      <c r="AM13" s="2">
        <v>68</v>
      </c>
      <c r="AN13" s="2">
        <v>77</v>
      </c>
      <c r="AO13" s="10">
        <f>(Q13*D13/((D13-1)*R13+Q13)+1)/2</f>
        <v>1.0210912078393022</v>
      </c>
      <c r="AP13" s="10">
        <f>(S13*D13/((D13-1)*T13+S13)+1)/2</f>
        <v>1.0498193505920783</v>
      </c>
    </row>
    <row r="14" spans="1:42" ht="12.75">
      <c r="A14" t="s">
        <v>24</v>
      </c>
      <c r="B14">
        <v>2</v>
      </c>
      <c r="C14">
        <v>0.7</v>
      </c>
      <c r="D14">
        <v>14</v>
      </c>
      <c r="E14" s="11">
        <f>1-(1-AO14)*C14</f>
        <v>0.9796637852754224</v>
      </c>
      <c r="F14" s="11">
        <f>1-(1-AP14)*C14</f>
        <v>0.9084696031711725</v>
      </c>
      <c r="G14" s="3">
        <f>U14+AE14</f>
        <v>162</v>
      </c>
      <c r="H14" s="3">
        <f>V14+AF14</f>
        <v>695</v>
      </c>
      <c r="I14" s="3">
        <f>W14+AG14</f>
        <v>880</v>
      </c>
      <c r="J14" s="3">
        <f>X14+AH14</f>
        <v>163</v>
      </c>
      <c r="K14" s="3">
        <f>Y14+AI14</f>
        <v>726</v>
      </c>
      <c r="L14" s="3">
        <f>Z14+AJ14</f>
        <v>964</v>
      </c>
      <c r="M14" s="3">
        <f>AA14+AK14</f>
        <v>107</v>
      </c>
      <c r="N14" s="3">
        <f>AB14+AL14</f>
        <v>170</v>
      </c>
      <c r="O14" s="3">
        <f>AC14+AM14</f>
        <v>169</v>
      </c>
      <c r="P14" s="3">
        <f>AD14+AN14</f>
        <v>216</v>
      </c>
      <c r="Q14" s="8">
        <f>(H14+I14)/G14</f>
        <v>9.722222222222221</v>
      </c>
      <c r="R14" s="8">
        <f>(K14+L14)/J14</f>
        <v>10.368098159509202</v>
      </c>
      <c r="S14" s="8">
        <f>(M14+N14)/G14</f>
        <v>1.7098765432098766</v>
      </c>
      <c r="T14" s="8">
        <f>(O14+P14)/J14</f>
        <v>2.361963190184049</v>
      </c>
      <c r="U14" s="1">
        <v>80</v>
      </c>
      <c r="V14" s="1">
        <v>338</v>
      </c>
      <c r="W14" s="1">
        <v>426</v>
      </c>
      <c r="X14" s="1">
        <v>82</v>
      </c>
      <c r="Y14" s="1">
        <v>382</v>
      </c>
      <c r="Z14" s="1">
        <v>479</v>
      </c>
      <c r="AA14" s="1">
        <v>56</v>
      </c>
      <c r="AB14" s="1">
        <v>90</v>
      </c>
      <c r="AC14" s="1">
        <v>94</v>
      </c>
      <c r="AD14" s="1">
        <v>118</v>
      </c>
      <c r="AE14" s="2">
        <v>82</v>
      </c>
      <c r="AF14" s="2">
        <v>357</v>
      </c>
      <c r="AG14" s="2">
        <v>454</v>
      </c>
      <c r="AH14" s="2">
        <v>81</v>
      </c>
      <c r="AI14" s="2">
        <v>344</v>
      </c>
      <c r="AJ14" s="2">
        <v>485</v>
      </c>
      <c r="AK14" s="2">
        <v>51</v>
      </c>
      <c r="AL14" s="2">
        <v>80</v>
      </c>
      <c r="AM14" s="2">
        <v>75</v>
      </c>
      <c r="AN14" s="2">
        <v>98</v>
      </c>
      <c r="AO14" s="10">
        <f>(Q14*D14/((D14-1)*R14+Q14)+1)/2</f>
        <v>0.9709482646791749</v>
      </c>
      <c r="AP14" s="10">
        <f>(S14*D14/((D14-1)*T14+S14)+1)/2</f>
        <v>0.8692422902445321</v>
      </c>
    </row>
    <row r="15" spans="1:42" ht="12.75">
      <c r="A15" t="s">
        <v>25</v>
      </c>
      <c r="B15">
        <v>5</v>
      </c>
      <c r="C15">
        <v>0.9</v>
      </c>
      <c r="D15">
        <v>16</v>
      </c>
      <c r="E15" s="11">
        <f>1-(1-AO15)*C15</f>
        <v>0.9415329813951104</v>
      </c>
      <c r="F15" s="11">
        <f>1-(1-AP15)*C15</f>
        <v>1.0076248211461707</v>
      </c>
      <c r="G15" s="3">
        <f>U15+AE15</f>
        <v>405</v>
      </c>
      <c r="H15" s="3">
        <f>V15+AF15</f>
        <v>1621</v>
      </c>
      <c r="I15" s="3">
        <f>W15+AG15</f>
        <v>1562</v>
      </c>
      <c r="J15" s="3">
        <f>X15+AH15</f>
        <v>405</v>
      </c>
      <c r="K15" s="3">
        <f>Y15+AI15</f>
        <v>1870</v>
      </c>
      <c r="L15" s="3">
        <f>Z15+AJ15</f>
        <v>1820</v>
      </c>
      <c r="M15" s="3">
        <f>AA15+AK15</f>
        <v>415</v>
      </c>
      <c r="N15" s="3">
        <f>AB15+AL15</f>
        <v>429</v>
      </c>
      <c r="O15" s="3">
        <f>AC15+AM15</f>
        <v>422</v>
      </c>
      <c r="P15" s="3">
        <f>AD15+AN15</f>
        <v>407</v>
      </c>
      <c r="Q15" s="8">
        <f>(H15+I15)/G15</f>
        <v>7.859259259259259</v>
      </c>
      <c r="R15" s="8">
        <f>(K15+L15)/J15</f>
        <v>9.11111111111111</v>
      </c>
      <c r="S15" s="8">
        <f>(M15+N15)/G15</f>
        <v>2.083950617283951</v>
      </c>
      <c r="T15" s="8">
        <f>(O15+P15)/J15</f>
        <v>2.0469135802469136</v>
      </c>
      <c r="U15" s="1">
        <v>324</v>
      </c>
      <c r="V15" s="1">
        <v>1278</v>
      </c>
      <c r="W15" s="1">
        <v>1220</v>
      </c>
      <c r="X15" s="1">
        <v>324</v>
      </c>
      <c r="Y15" s="1">
        <v>1528</v>
      </c>
      <c r="Z15" s="1">
        <v>1407</v>
      </c>
      <c r="AA15" s="1">
        <v>335</v>
      </c>
      <c r="AB15" s="1">
        <v>339</v>
      </c>
      <c r="AC15" s="1">
        <v>353</v>
      </c>
      <c r="AD15" s="1">
        <v>315</v>
      </c>
      <c r="AE15" s="2">
        <v>81</v>
      </c>
      <c r="AF15" s="2">
        <v>343</v>
      </c>
      <c r="AG15" s="2">
        <v>342</v>
      </c>
      <c r="AH15" s="2">
        <v>81</v>
      </c>
      <c r="AI15" s="2">
        <v>342</v>
      </c>
      <c r="AJ15" s="2">
        <v>413</v>
      </c>
      <c r="AK15" s="2">
        <v>80</v>
      </c>
      <c r="AL15" s="2">
        <v>90</v>
      </c>
      <c r="AM15" s="2">
        <v>69</v>
      </c>
      <c r="AN15" s="2">
        <v>92</v>
      </c>
      <c r="AO15" s="10">
        <f>(Q15*D15/((D15-1)*R15+Q15)+1)/2</f>
        <v>0.9350366459945672</v>
      </c>
      <c r="AP15" s="10">
        <f>(S15*D15/((D15-1)*T15+S15)+1)/2</f>
        <v>1.0084720234957452</v>
      </c>
    </row>
    <row r="16" spans="1:42" ht="12.75">
      <c r="A16" t="s">
        <v>11</v>
      </c>
      <c r="B16">
        <v>5</v>
      </c>
      <c r="C16">
        <v>0.9</v>
      </c>
      <c r="D16">
        <v>14</v>
      </c>
      <c r="E16" s="11">
        <f>1-(1-AO16)*C16</f>
        <v>0.9831501332348672</v>
      </c>
      <c r="F16" s="11">
        <f>1-(1-AP16)*C16</f>
        <v>0.9671777745411321</v>
      </c>
      <c r="G16" s="3">
        <f>U16+AE16</f>
        <v>406</v>
      </c>
      <c r="H16" s="3">
        <f>V16+AF16</f>
        <v>1868</v>
      </c>
      <c r="I16" s="3">
        <f>W16+AG16</f>
        <v>1750</v>
      </c>
      <c r="J16" s="3">
        <f>X16+AH16</f>
        <v>404</v>
      </c>
      <c r="K16" s="3">
        <f>Y16+AI16</f>
        <v>2007</v>
      </c>
      <c r="L16" s="3">
        <f>Z16+AJ16</f>
        <v>1744</v>
      </c>
      <c r="M16" s="3">
        <f>AA16+AK16</f>
        <v>373</v>
      </c>
      <c r="N16" s="3">
        <f>AB16+AL16</f>
        <v>408</v>
      </c>
      <c r="O16" s="3">
        <f>AC16+AM16</f>
        <v>396</v>
      </c>
      <c r="P16" s="3">
        <f>AD16+AN16</f>
        <v>447</v>
      </c>
      <c r="Q16" s="8">
        <f>(H16+I16)/G16</f>
        <v>8.911330049261084</v>
      </c>
      <c r="R16" s="8">
        <f>(K16+L16)/J16</f>
        <v>9.284653465346535</v>
      </c>
      <c r="S16" s="8">
        <f>(M16+N16)/G16</f>
        <v>1.9236453201970443</v>
      </c>
      <c r="T16" s="8">
        <f>(O16+P16)/J16</f>
        <v>2.0866336633663365</v>
      </c>
      <c r="U16" s="1">
        <v>325</v>
      </c>
      <c r="V16" s="1">
        <v>1507</v>
      </c>
      <c r="W16" s="1">
        <v>1439</v>
      </c>
      <c r="X16" s="1">
        <v>323</v>
      </c>
      <c r="Y16" s="1">
        <v>1607</v>
      </c>
      <c r="Z16" s="1">
        <v>1412</v>
      </c>
      <c r="AA16" s="1">
        <v>302</v>
      </c>
      <c r="AB16" s="1">
        <v>334</v>
      </c>
      <c r="AC16" s="1">
        <v>320</v>
      </c>
      <c r="AD16" s="1">
        <v>363</v>
      </c>
      <c r="AE16" s="2">
        <v>81</v>
      </c>
      <c r="AF16" s="2">
        <v>361</v>
      </c>
      <c r="AG16" s="2">
        <v>311</v>
      </c>
      <c r="AH16" s="2">
        <v>81</v>
      </c>
      <c r="AI16" s="2">
        <v>400</v>
      </c>
      <c r="AJ16" s="2">
        <v>332</v>
      </c>
      <c r="AK16" s="2">
        <v>71</v>
      </c>
      <c r="AL16" s="2">
        <v>74</v>
      </c>
      <c r="AM16" s="2">
        <v>76</v>
      </c>
      <c r="AN16" s="2">
        <v>84</v>
      </c>
      <c r="AO16" s="10">
        <f>(Q16*D16/((D16-1)*R16+Q16)+1)/2</f>
        <v>0.9812779258165192</v>
      </c>
      <c r="AP16" s="10">
        <f>(S16*D16/((D16-1)*T16+S16)+1)/2</f>
        <v>0.9635308606012578</v>
      </c>
    </row>
    <row r="17" spans="1:42" ht="12.75">
      <c r="A17" t="s">
        <v>26</v>
      </c>
      <c r="B17">
        <v>5</v>
      </c>
      <c r="C17">
        <v>0.9</v>
      </c>
      <c r="D17">
        <v>16</v>
      </c>
      <c r="E17" s="11">
        <f>1-(1-AO17)*C17</f>
        <v>1.0020419987919367</v>
      </c>
      <c r="F17" s="11">
        <f>1-(1-AP17)*C17</f>
        <v>1.0429300456579125</v>
      </c>
      <c r="G17" s="3">
        <f>U17+AE17</f>
        <v>405</v>
      </c>
      <c r="H17" s="3">
        <f>V17+AF17</f>
        <v>1740</v>
      </c>
      <c r="I17" s="3">
        <f>W17+AG17</f>
        <v>1971</v>
      </c>
      <c r="J17" s="3">
        <f>X17+AH17</f>
        <v>404</v>
      </c>
      <c r="K17" s="3">
        <f>Y17+AI17</f>
        <v>1701</v>
      </c>
      <c r="L17" s="3">
        <f>Z17+AJ17</f>
        <v>1983</v>
      </c>
      <c r="M17" s="3">
        <f>AA17+AK17</f>
        <v>434</v>
      </c>
      <c r="N17" s="3">
        <f>AB17+AL17</f>
        <v>512</v>
      </c>
      <c r="O17" s="3">
        <f>AC17+AM17</f>
        <v>420</v>
      </c>
      <c r="P17" s="3">
        <f>AD17+AN17</f>
        <v>436</v>
      </c>
      <c r="Q17" s="8">
        <f>(H17+I17)/G17</f>
        <v>9.162962962962963</v>
      </c>
      <c r="R17" s="8">
        <f>(K17+L17)/J17</f>
        <v>9.118811881188119</v>
      </c>
      <c r="S17" s="8">
        <f>(M17+N17)/G17</f>
        <v>2.3358024691358024</v>
      </c>
      <c r="T17" s="8">
        <f>(O17+P17)/J17</f>
        <v>2.118811881188119</v>
      </c>
      <c r="U17" s="1">
        <v>324</v>
      </c>
      <c r="V17" s="1">
        <v>1364</v>
      </c>
      <c r="W17" s="1">
        <v>1636</v>
      </c>
      <c r="X17" s="1">
        <v>323</v>
      </c>
      <c r="Y17" s="1">
        <v>1351</v>
      </c>
      <c r="Z17" s="1">
        <v>1621</v>
      </c>
      <c r="AA17" s="1">
        <v>343</v>
      </c>
      <c r="AB17" s="1">
        <v>424</v>
      </c>
      <c r="AC17" s="1">
        <v>336</v>
      </c>
      <c r="AD17" s="1">
        <v>355</v>
      </c>
      <c r="AE17" s="2">
        <v>81</v>
      </c>
      <c r="AF17" s="2">
        <v>376</v>
      </c>
      <c r="AG17" s="2">
        <v>335</v>
      </c>
      <c r="AH17" s="2">
        <v>81</v>
      </c>
      <c r="AI17" s="2">
        <v>350</v>
      </c>
      <c r="AJ17" s="2">
        <v>362</v>
      </c>
      <c r="AK17" s="2">
        <v>91</v>
      </c>
      <c r="AL17" s="2">
        <v>88</v>
      </c>
      <c r="AM17" s="2">
        <v>84</v>
      </c>
      <c r="AN17" s="2">
        <v>81</v>
      </c>
      <c r="AO17" s="10">
        <f>(Q17*D17/((D17-1)*R17+Q17)+1)/2</f>
        <v>1.0022688875465964</v>
      </c>
      <c r="AP17" s="10">
        <f>(S17*D17/((D17-1)*T17+S17)+1)/2</f>
        <v>1.047700050731014</v>
      </c>
    </row>
    <row r="18" spans="1:42" ht="12.75">
      <c r="A18" t="s">
        <v>27</v>
      </c>
      <c r="B18">
        <v>5</v>
      </c>
      <c r="C18">
        <v>0.9</v>
      </c>
      <c r="D18">
        <v>14</v>
      </c>
      <c r="E18" s="11">
        <f>1-(1-AO18)*C18</f>
        <v>1.0072413299108545</v>
      </c>
      <c r="F18" s="11">
        <f>1-(1-AP18)*C18</f>
        <v>0.9534133671465969</v>
      </c>
      <c r="G18" s="3">
        <f>U18+AE18</f>
        <v>405</v>
      </c>
      <c r="H18" s="3">
        <f>V18+AF18</f>
        <v>1943</v>
      </c>
      <c r="I18" s="3">
        <f>W18+AG18</f>
        <v>1804</v>
      </c>
      <c r="J18" s="3">
        <f>X18+AH18</f>
        <v>404</v>
      </c>
      <c r="K18" s="3">
        <f>Y18+AI18</f>
        <v>1865</v>
      </c>
      <c r="L18" s="3">
        <f>Z18+AJ18</f>
        <v>1809</v>
      </c>
      <c r="M18" s="3">
        <f>AA18+AK18</f>
        <v>376</v>
      </c>
      <c r="N18" s="3">
        <f>AB18+AL18</f>
        <v>430</v>
      </c>
      <c r="O18" s="3">
        <f>AC18+AM18</f>
        <v>435</v>
      </c>
      <c r="P18" s="3">
        <f>AD18+AN18</f>
        <v>469</v>
      </c>
      <c r="Q18" s="8">
        <f>(H18+I18)/G18</f>
        <v>9.251851851851852</v>
      </c>
      <c r="R18" s="8">
        <f>(K18+L18)/J18</f>
        <v>9.094059405940595</v>
      </c>
      <c r="S18" s="8">
        <f>(M18+N18)/G18</f>
        <v>1.9901234567901234</v>
      </c>
      <c r="T18" s="8">
        <f>(O18+P18)/J18</f>
        <v>2.237623762376238</v>
      </c>
      <c r="U18" s="1">
        <v>324</v>
      </c>
      <c r="V18" s="1">
        <v>1595</v>
      </c>
      <c r="W18" s="1">
        <v>1470</v>
      </c>
      <c r="X18" s="1">
        <v>323</v>
      </c>
      <c r="Y18" s="1">
        <v>1525</v>
      </c>
      <c r="Z18" s="1">
        <v>1481</v>
      </c>
      <c r="AA18" s="1">
        <v>309</v>
      </c>
      <c r="AB18" s="1">
        <v>349</v>
      </c>
      <c r="AC18" s="1">
        <v>368</v>
      </c>
      <c r="AD18" s="1">
        <v>381</v>
      </c>
      <c r="AE18" s="2">
        <v>81</v>
      </c>
      <c r="AF18" s="2">
        <v>348</v>
      </c>
      <c r="AG18" s="2">
        <v>334</v>
      </c>
      <c r="AH18" s="2">
        <v>81</v>
      </c>
      <c r="AI18" s="2">
        <v>340</v>
      </c>
      <c r="AJ18" s="2">
        <v>328</v>
      </c>
      <c r="AK18" s="2">
        <v>67</v>
      </c>
      <c r="AL18" s="2">
        <v>81</v>
      </c>
      <c r="AM18" s="2">
        <v>67</v>
      </c>
      <c r="AN18" s="2">
        <v>88</v>
      </c>
      <c r="AO18" s="10">
        <f>(Q18*D18/((D18-1)*R18+Q18)+1)/2</f>
        <v>1.0080459221231717</v>
      </c>
      <c r="AP18" s="10">
        <f>(S18*D18/((D18-1)*T18+S18)+1)/2</f>
        <v>0.9482370746073299</v>
      </c>
    </row>
    <row r="19" spans="1:42" ht="12.75">
      <c r="A19" t="s">
        <v>28</v>
      </c>
      <c r="B19">
        <v>5</v>
      </c>
      <c r="C19">
        <v>0.9</v>
      </c>
      <c r="D19">
        <v>14</v>
      </c>
      <c r="E19" s="11">
        <f>1-(1-AO19)*C19</f>
        <v>0.9867424547349601</v>
      </c>
      <c r="F19" s="11">
        <f>1-(1-AP19)*C19</f>
        <v>1.0251700566676307</v>
      </c>
      <c r="G19" s="3">
        <f>U19+AE19</f>
        <v>404</v>
      </c>
      <c r="H19" s="3">
        <f>V19+AF19</f>
        <v>2181</v>
      </c>
      <c r="I19" s="3">
        <f>W19+AG19</f>
        <v>1791</v>
      </c>
      <c r="J19" s="3">
        <f>X19+AH19</f>
        <v>405</v>
      </c>
      <c r="K19" s="3">
        <f>Y19+AI19</f>
        <v>2180</v>
      </c>
      <c r="L19" s="3">
        <f>Z19+AJ19</f>
        <v>1932</v>
      </c>
      <c r="M19" s="3">
        <f>AA19+AK19</f>
        <v>582</v>
      </c>
      <c r="N19" s="3">
        <f>AB19+AL19</f>
        <v>405</v>
      </c>
      <c r="O19" s="3">
        <f>AC19+AM19</f>
        <v>545</v>
      </c>
      <c r="P19" s="3">
        <f>AD19+AN19</f>
        <v>388</v>
      </c>
      <c r="Q19" s="8">
        <f>(H19+I19)/G19</f>
        <v>9.831683168316832</v>
      </c>
      <c r="R19" s="8">
        <f>(K19+L19)/J19</f>
        <v>10.153086419753086</v>
      </c>
      <c r="S19" s="8">
        <f>(M19+N19)/G19</f>
        <v>2.4430693069306932</v>
      </c>
      <c r="T19" s="8">
        <f>(O19+P19)/J19</f>
        <v>2.303703703703704</v>
      </c>
      <c r="U19" s="1">
        <v>323</v>
      </c>
      <c r="V19" s="1">
        <v>1704</v>
      </c>
      <c r="W19" s="1">
        <v>1410</v>
      </c>
      <c r="X19" s="1">
        <v>324</v>
      </c>
      <c r="Y19" s="1">
        <v>1771</v>
      </c>
      <c r="Z19" s="1">
        <v>1524</v>
      </c>
      <c r="AA19" s="1">
        <v>456</v>
      </c>
      <c r="AB19" s="1">
        <v>325</v>
      </c>
      <c r="AC19" s="1">
        <v>442</v>
      </c>
      <c r="AD19" s="1">
        <v>304</v>
      </c>
      <c r="AE19" s="2">
        <v>81</v>
      </c>
      <c r="AF19" s="2">
        <v>477</v>
      </c>
      <c r="AG19" s="2">
        <v>381</v>
      </c>
      <c r="AH19" s="2">
        <v>81</v>
      </c>
      <c r="AI19" s="2">
        <v>409</v>
      </c>
      <c r="AJ19" s="2">
        <v>408</v>
      </c>
      <c r="AK19" s="2">
        <v>126</v>
      </c>
      <c r="AL19" s="2">
        <v>80</v>
      </c>
      <c r="AM19" s="2">
        <v>103</v>
      </c>
      <c r="AN19" s="2">
        <v>84</v>
      </c>
      <c r="AO19" s="10">
        <f>(Q19*D19/((D19-1)*R19+Q19)+1)/2</f>
        <v>0.9852693941499557</v>
      </c>
      <c r="AP19" s="10">
        <f>(S19*D19/((D19-1)*T19+S19)+1)/2</f>
        <v>1.027966729630701</v>
      </c>
    </row>
    <row r="20" spans="1:42" ht="12.75">
      <c r="A20" t="s">
        <v>29</v>
      </c>
      <c r="B20">
        <v>5</v>
      </c>
      <c r="C20">
        <v>0.9</v>
      </c>
      <c r="D20">
        <v>16</v>
      </c>
      <c r="E20" s="11">
        <f>1-(1-AO20)*C20</f>
        <v>0.972898220390988</v>
      </c>
      <c r="F20" s="11">
        <f>1-(1-AP20)*C20</f>
        <v>0.9485495448827056</v>
      </c>
      <c r="G20" s="3">
        <f>U20+AE20</f>
        <v>404</v>
      </c>
      <c r="H20" s="3">
        <f>V20+AF20</f>
        <v>1629</v>
      </c>
      <c r="I20" s="3">
        <f>W20+AG20</f>
        <v>1721</v>
      </c>
      <c r="J20" s="3">
        <f>X20+AH20</f>
        <v>404</v>
      </c>
      <c r="K20" s="3">
        <f>Y20+AI20</f>
        <v>1751</v>
      </c>
      <c r="L20" s="3">
        <f>Z20+AJ20</f>
        <v>1828</v>
      </c>
      <c r="M20" s="3">
        <f>AA20+AK20</f>
        <v>368</v>
      </c>
      <c r="N20" s="3">
        <f>AB20+AL20</f>
        <v>380</v>
      </c>
      <c r="O20" s="3">
        <f>AC20+AM20</f>
        <v>423</v>
      </c>
      <c r="P20" s="3">
        <f>AD20+AN20</f>
        <v>428</v>
      </c>
      <c r="Q20" s="8">
        <f>(H20+I20)/G20</f>
        <v>8.292079207920793</v>
      </c>
      <c r="R20" s="8">
        <f>(K20+L20)/J20</f>
        <v>8.858910891089108</v>
      </c>
      <c r="S20" s="8">
        <f>(M20+N20)/G20</f>
        <v>1.8514851485148516</v>
      </c>
      <c r="T20" s="8">
        <f>(O20+P20)/J20</f>
        <v>2.1064356435643563</v>
      </c>
      <c r="U20" s="1">
        <v>323</v>
      </c>
      <c r="V20" s="1">
        <v>1266</v>
      </c>
      <c r="W20" s="1">
        <v>1409</v>
      </c>
      <c r="X20" s="1">
        <v>323</v>
      </c>
      <c r="Y20" s="1">
        <v>1392</v>
      </c>
      <c r="Z20" s="1">
        <v>1492</v>
      </c>
      <c r="AA20" s="1">
        <v>285</v>
      </c>
      <c r="AB20" s="1">
        <v>317</v>
      </c>
      <c r="AC20" s="1">
        <v>331</v>
      </c>
      <c r="AD20" s="1">
        <v>356</v>
      </c>
      <c r="AE20" s="2">
        <v>81</v>
      </c>
      <c r="AF20" s="2">
        <v>363</v>
      </c>
      <c r="AG20" s="2">
        <v>312</v>
      </c>
      <c r="AH20" s="2">
        <v>81</v>
      </c>
      <c r="AI20" s="2">
        <v>359</v>
      </c>
      <c r="AJ20" s="2">
        <v>336</v>
      </c>
      <c r="AK20" s="2">
        <v>83</v>
      </c>
      <c r="AL20" s="2">
        <v>63</v>
      </c>
      <c r="AM20" s="2">
        <v>92</v>
      </c>
      <c r="AN20" s="2">
        <v>72</v>
      </c>
      <c r="AO20" s="10">
        <f>(Q20*D20/((D20-1)*R20+Q20)+1)/2</f>
        <v>0.9698869115455423</v>
      </c>
      <c r="AP20" s="10">
        <f>(S20*D20/((D20-1)*T20+S20)+1)/2</f>
        <v>0.9428328276474507</v>
      </c>
    </row>
    <row r="21" spans="1:42" ht="12.75">
      <c r="A21" t="s">
        <v>30</v>
      </c>
      <c r="B21">
        <v>5</v>
      </c>
      <c r="C21">
        <v>0.9</v>
      </c>
      <c r="D21">
        <v>14</v>
      </c>
      <c r="E21" s="11">
        <f>1-(1-AO21)*C21</f>
        <v>0.9946915725456125</v>
      </c>
      <c r="F21" s="11">
        <f>1-(1-AP21)*C21</f>
        <v>1.012160055430452</v>
      </c>
      <c r="G21" s="3">
        <f>U21+AE21</f>
        <v>405</v>
      </c>
      <c r="H21" s="3">
        <f>V21+AF21</f>
        <v>2028</v>
      </c>
      <c r="I21" s="3">
        <f>W21+AG21</f>
        <v>1628</v>
      </c>
      <c r="J21" s="3">
        <f>X21+AH21</f>
        <v>405</v>
      </c>
      <c r="K21" s="3">
        <f>Y21+AI21</f>
        <v>1989</v>
      </c>
      <c r="L21" s="3">
        <f>Z21+AJ21</f>
        <v>1714</v>
      </c>
      <c r="M21" s="3">
        <f>AA21+AK21</f>
        <v>476</v>
      </c>
      <c r="N21" s="3">
        <f>AB21+AL21</f>
        <v>371</v>
      </c>
      <c r="O21" s="3">
        <f>AC21+AM21</f>
        <v>448</v>
      </c>
      <c r="P21" s="3">
        <f>AD21+AN21</f>
        <v>375</v>
      </c>
      <c r="Q21" s="8">
        <f>(H21+I21)/G21</f>
        <v>9.02716049382716</v>
      </c>
      <c r="R21" s="8">
        <f>(K21+L21)/J21</f>
        <v>9.14320987654321</v>
      </c>
      <c r="S21" s="8">
        <f>(M21+N21)/G21</f>
        <v>2.091358024691358</v>
      </c>
      <c r="T21" s="8">
        <f>(O21+P21)/J21</f>
        <v>2.0320987654320986</v>
      </c>
      <c r="U21" s="1">
        <v>324</v>
      </c>
      <c r="V21" s="1">
        <v>1637</v>
      </c>
      <c r="W21" s="1">
        <v>1283</v>
      </c>
      <c r="X21" s="1">
        <v>324</v>
      </c>
      <c r="Y21" s="1">
        <v>1608</v>
      </c>
      <c r="Z21" s="1">
        <v>1401</v>
      </c>
      <c r="AA21" s="1">
        <v>405</v>
      </c>
      <c r="AB21" s="1">
        <v>296</v>
      </c>
      <c r="AC21" s="1">
        <v>364</v>
      </c>
      <c r="AD21" s="1">
        <v>296</v>
      </c>
      <c r="AE21" s="2">
        <v>81</v>
      </c>
      <c r="AF21" s="2">
        <v>391</v>
      </c>
      <c r="AG21" s="2">
        <v>345</v>
      </c>
      <c r="AH21" s="2">
        <v>81</v>
      </c>
      <c r="AI21" s="2">
        <v>381</v>
      </c>
      <c r="AJ21" s="2">
        <v>313</v>
      </c>
      <c r="AK21" s="2">
        <v>71</v>
      </c>
      <c r="AL21" s="2">
        <v>75</v>
      </c>
      <c r="AM21" s="2">
        <v>84</v>
      </c>
      <c r="AN21" s="2">
        <v>79</v>
      </c>
      <c r="AO21" s="10">
        <f>(Q21*D21/((D21-1)*R21+Q21)+1)/2</f>
        <v>0.9941017472729028</v>
      </c>
      <c r="AP21" s="10">
        <f>(S21*D21/((D21-1)*T21+S21)+1)/2</f>
        <v>1.0135111727005022</v>
      </c>
    </row>
    <row r="22" spans="1:42" ht="12.75">
      <c r="A22" t="s">
        <v>31</v>
      </c>
      <c r="B22">
        <v>2</v>
      </c>
      <c r="C22">
        <v>0.7</v>
      </c>
      <c r="D22">
        <v>16</v>
      </c>
      <c r="E22" s="11">
        <f>1-(1-AO22)*C22</f>
        <v>1.0280610147191842</v>
      </c>
      <c r="F22" s="11">
        <f>1-(1-AP22)*C22</f>
        <v>1.0664326573062923</v>
      </c>
      <c r="G22" s="3">
        <f>U22+AE22</f>
        <v>162</v>
      </c>
      <c r="H22" s="3">
        <f>V22+AF22</f>
        <v>851</v>
      </c>
      <c r="I22" s="3">
        <f>W22+AG22</f>
        <v>791</v>
      </c>
      <c r="J22" s="3">
        <f>X22+AH22</f>
        <v>162</v>
      </c>
      <c r="K22" s="3">
        <f>Y22+AI22</f>
        <v>796</v>
      </c>
      <c r="L22" s="3">
        <f>Z22+AJ22</f>
        <v>716</v>
      </c>
      <c r="M22" s="3">
        <f>AA22+AK22</f>
        <v>207</v>
      </c>
      <c r="N22" s="3">
        <f>AB22+AL22</f>
        <v>222</v>
      </c>
      <c r="O22" s="3">
        <f>AC22+AM22</f>
        <v>175</v>
      </c>
      <c r="P22" s="3">
        <f>AD22+AN22</f>
        <v>181</v>
      </c>
      <c r="Q22" s="8">
        <f>(H22+I22)/G22</f>
        <v>10.135802469135802</v>
      </c>
      <c r="R22" s="8">
        <f>(K22+L22)/J22</f>
        <v>9.333333333333334</v>
      </c>
      <c r="S22" s="8">
        <f>(M22+N22)/G22</f>
        <v>2.6481481481481484</v>
      </c>
      <c r="T22" s="8">
        <f>(O22+P22)/J22</f>
        <v>2.197530864197531</v>
      </c>
      <c r="U22" s="1">
        <v>81</v>
      </c>
      <c r="V22" s="1">
        <v>424</v>
      </c>
      <c r="W22" s="1">
        <v>396</v>
      </c>
      <c r="X22" s="1">
        <v>81</v>
      </c>
      <c r="Y22" s="1">
        <v>416</v>
      </c>
      <c r="Z22" s="1">
        <v>385</v>
      </c>
      <c r="AA22" s="1">
        <v>113</v>
      </c>
      <c r="AB22" s="1">
        <v>115</v>
      </c>
      <c r="AC22" s="1">
        <v>102</v>
      </c>
      <c r="AD22" s="1">
        <v>99</v>
      </c>
      <c r="AE22" s="2">
        <v>81</v>
      </c>
      <c r="AF22" s="2">
        <v>427</v>
      </c>
      <c r="AG22" s="2">
        <v>395</v>
      </c>
      <c r="AH22" s="2">
        <v>81</v>
      </c>
      <c r="AI22" s="2">
        <v>380</v>
      </c>
      <c r="AJ22" s="2">
        <v>331</v>
      </c>
      <c r="AK22" s="2">
        <v>94</v>
      </c>
      <c r="AL22" s="2">
        <v>107</v>
      </c>
      <c r="AM22" s="2">
        <v>73</v>
      </c>
      <c r="AN22" s="2">
        <v>82</v>
      </c>
      <c r="AO22" s="10">
        <f>(Q22*D22/((D22-1)*R22+Q22)+1)/2</f>
        <v>1.040087163884549</v>
      </c>
      <c r="AP22" s="10">
        <f>(S22*D22/((D22-1)*T22+S22)+1)/2</f>
        <v>1.0949037961518462</v>
      </c>
    </row>
    <row r="23" spans="1:42" ht="12.75">
      <c r="A23" t="s">
        <v>32</v>
      </c>
      <c r="B23">
        <v>5</v>
      </c>
      <c r="C23">
        <v>0.9</v>
      </c>
      <c r="D23">
        <v>16</v>
      </c>
      <c r="E23" s="11">
        <f>1-(1-AO23)*C23</f>
        <v>1.0017455156501631</v>
      </c>
      <c r="F23" s="11">
        <f>1-(1-AP23)*C23</f>
        <v>0.9518135021429739</v>
      </c>
      <c r="G23" s="3">
        <f>U23+AE23</f>
        <v>403</v>
      </c>
      <c r="H23" s="3">
        <f>V23+AF23</f>
        <v>1717</v>
      </c>
      <c r="I23" s="3">
        <f>W23+AG23</f>
        <v>1938</v>
      </c>
      <c r="J23" s="3">
        <f>X23+AH23</f>
        <v>405</v>
      </c>
      <c r="K23" s="3">
        <f>Y23+AI23</f>
        <v>1694</v>
      </c>
      <c r="L23" s="3">
        <f>Z23+AJ23</f>
        <v>1964</v>
      </c>
      <c r="M23" s="3">
        <f>AA23+AK23</f>
        <v>354</v>
      </c>
      <c r="N23" s="3">
        <f>AB23+AL23</f>
        <v>380</v>
      </c>
      <c r="O23" s="3">
        <f>AC23+AM23</f>
        <v>393</v>
      </c>
      <c r="P23" s="3">
        <f>AD23+AN23</f>
        <v>439</v>
      </c>
      <c r="Q23" s="8">
        <f>(H23+I23)/G23</f>
        <v>9.069478908188586</v>
      </c>
      <c r="R23" s="8">
        <f>(K23+L23)/J23</f>
        <v>9.0320987654321</v>
      </c>
      <c r="S23" s="8">
        <f>(M23+N23)/G23</f>
        <v>1.8213399503722085</v>
      </c>
      <c r="T23" s="8">
        <f>(O23+P23)/J23</f>
        <v>2.054320987654321</v>
      </c>
      <c r="U23" s="1">
        <v>322</v>
      </c>
      <c r="V23" s="1">
        <v>1373</v>
      </c>
      <c r="W23" s="1">
        <v>1548</v>
      </c>
      <c r="X23" s="1">
        <v>324</v>
      </c>
      <c r="Y23" s="1">
        <v>1358</v>
      </c>
      <c r="Z23" s="1">
        <v>1585</v>
      </c>
      <c r="AA23" s="1">
        <v>295</v>
      </c>
      <c r="AB23" s="1">
        <v>299</v>
      </c>
      <c r="AC23" s="1">
        <v>313</v>
      </c>
      <c r="AD23" s="1">
        <v>358</v>
      </c>
      <c r="AE23" s="2">
        <v>81</v>
      </c>
      <c r="AF23" s="2">
        <v>344</v>
      </c>
      <c r="AG23" s="2">
        <v>390</v>
      </c>
      <c r="AH23" s="2">
        <v>81</v>
      </c>
      <c r="AI23" s="2">
        <v>336</v>
      </c>
      <c r="AJ23" s="2">
        <v>379</v>
      </c>
      <c r="AK23" s="2">
        <v>59</v>
      </c>
      <c r="AL23" s="2">
        <v>81</v>
      </c>
      <c r="AM23" s="2">
        <v>80</v>
      </c>
      <c r="AN23" s="2">
        <v>81</v>
      </c>
      <c r="AO23" s="10">
        <f>(Q23*D23/((D23-1)*R23+Q23)+1)/2</f>
        <v>1.0019394618335147</v>
      </c>
      <c r="AP23" s="10">
        <f>(S23*D23/((D23-1)*T23+S23)+1)/2</f>
        <v>0.9464594468255265</v>
      </c>
    </row>
    <row r="24" spans="1:42" ht="12.75">
      <c r="A24" t="s">
        <v>33</v>
      </c>
      <c r="B24">
        <v>2</v>
      </c>
      <c r="C24">
        <v>0.7</v>
      </c>
      <c r="D24">
        <v>16</v>
      </c>
      <c r="E24" s="11">
        <f>1-(1-AO24)*C24</f>
        <v>0.939520468768685</v>
      </c>
      <c r="F24" s="11">
        <f>1-(1-AP24)*C24</f>
        <v>0.9052415679124887</v>
      </c>
      <c r="G24" s="3">
        <f>U24+AE24</f>
        <v>162</v>
      </c>
      <c r="H24" s="3">
        <f>V24+AF24</f>
        <v>637</v>
      </c>
      <c r="I24" s="3">
        <f>W24+AG24</f>
        <v>660</v>
      </c>
      <c r="J24" s="3">
        <f>X24+AH24</f>
        <v>162</v>
      </c>
      <c r="K24" s="3">
        <f>Y24+AI24</f>
        <v>815</v>
      </c>
      <c r="L24" s="3">
        <f>Z24+AJ24</f>
        <v>771</v>
      </c>
      <c r="M24" s="3">
        <f>AA24+AK24</f>
        <v>111</v>
      </c>
      <c r="N24" s="3">
        <f>AB24+AL24</f>
        <v>139</v>
      </c>
      <c r="O24" s="3">
        <f>AC24+AM24</f>
        <v>158</v>
      </c>
      <c r="P24" s="3">
        <f>AD24+AN24</f>
        <v>191</v>
      </c>
      <c r="Q24" s="8">
        <f>(H24+I24)/G24</f>
        <v>8.006172839506172</v>
      </c>
      <c r="R24" s="8">
        <f>(K24+L24)/J24</f>
        <v>9.790123456790123</v>
      </c>
      <c r="S24" s="8">
        <f>(M24+N24)/G24</f>
        <v>1.5432098765432098</v>
      </c>
      <c r="T24" s="8">
        <f>(O24+P24)/J24</f>
        <v>2.154320987654321</v>
      </c>
      <c r="U24" s="1">
        <v>81</v>
      </c>
      <c r="V24" s="1">
        <v>329</v>
      </c>
      <c r="W24" s="1">
        <v>342</v>
      </c>
      <c r="X24" s="1">
        <v>81</v>
      </c>
      <c r="Y24" s="1">
        <v>439</v>
      </c>
      <c r="Z24" s="1">
        <v>363</v>
      </c>
      <c r="AA24" s="1">
        <v>57</v>
      </c>
      <c r="AB24" s="1">
        <v>75</v>
      </c>
      <c r="AC24" s="1">
        <v>82</v>
      </c>
      <c r="AD24" s="1">
        <v>109</v>
      </c>
      <c r="AE24" s="2">
        <v>81</v>
      </c>
      <c r="AF24" s="2">
        <v>308</v>
      </c>
      <c r="AG24" s="2">
        <v>318</v>
      </c>
      <c r="AH24" s="2">
        <v>81</v>
      </c>
      <c r="AI24" s="2">
        <v>376</v>
      </c>
      <c r="AJ24" s="2">
        <v>408</v>
      </c>
      <c r="AK24" s="2">
        <v>54</v>
      </c>
      <c r="AL24" s="2">
        <v>64</v>
      </c>
      <c r="AM24" s="2">
        <v>76</v>
      </c>
      <c r="AN24" s="2">
        <v>82</v>
      </c>
      <c r="AO24" s="10">
        <f>(Q24*D24/((D24-1)*R24+Q24)+1)/2</f>
        <v>0.91360066966955</v>
      </c>
      <c r="AP24" s="10">
        <f>(S24*D24/((D24-1)*T24+S24)+1)/2</f>
        <v>0.8646308113035552</v>
      </c>
    </row>
    <row r="25" spans="1:42" ht="12.75">
      <c r="A25" t="s">
        <v>34</v>
      </c>
      <c r="B25">
        <v>5</v>
      </c>
      <c r="C25">
        <v>0.9</v>
      </c>
      <c r="D25">
        <v>14</v>
      </c>
      <c r="E25" s="11">
        <f>1-(1-AO25)*C25</f>
        <v>0.9535070826155878</v>
      </c>
      <c r="F25" s="11">
        <f>1-(1-AP25)*C25</f>
        <v>0.9558859957019317</v>
      </c>
      <c r="G25" s="3">
        <f>U25+AE25</f>
        <v>406</v>
      </c>
      <c r="H25" s="3">
        <f>V25+AF25</f>
        <v>1869</v>
      </c>
      <c r="I25" s="3">
        <f>W25+AG25</f>
        <v>1657</v>
      </c>
      <c r="J25" s="3">
        <f>X25+AH25</f>
        <v>404</v>
      </c>
      <c r="K25" s="3">
        <f>Y25+AI25</f>
        <v>2064</v>
      </c>
      <c r="L25" s="3">
        <f>Z25+AJ25</f>
        <v>1880</v>
      </c>
      <c r="M25" s="3">
        <f>AA25+AK25</f>
        <v>346</v>
      </c>
      <c r="N25" s="3">
        <f>AB25+AL25</f>
        <v>425</v>
      </c>
      <c r="O25" s="3">
        <f>AC25+AM25</f>
        <v>380</v>
      </c>
      <c r="P25" s="3">
        <f>AD25+AN25</f>
        <v>477</v>
      </c>
      <c r="Q25" s="8">
        <f>(H25+I25)/G25</f>
        <v>8.68472906403941</v>
      </c>
      <c r="R25" s="8">
        <f>(K25+L25)/J25</f>
        <v>9.762376237623762</v>
      </c>
      <c r="S25" s="8">
        <f>(M25+N25)/G25</f>
        <v>1.8990147783251232</v>
      </c>
      <c r="T25" s="8">
        <f>(O25+P25)/J25</f>
        <v>2.121287128712871</v>
      </c>
      <c r="U25" s="1">
        <v>325</v>
      </c>
      <c r="V25" s="1">
        <v>1515</v>
      </c>
      <c r="W25" s="1">
        <v>1296</v>
      </c>
      <c r="X25" s="1">
        <v>323</v>
      </c>
      <c r="Y25" s="1">
        <v>1719</v>
      </c>
      <c r="Z25" s="1">
        <v>1490</v>
      </c>
      <c r="AA25" s="1">
        <v>283</v>
      </c>
      <c r="AB25" s="1">
        <v>347</v>
      </c>
      <c r="AC25" s="1">
        <v>313</v>
      </c>
      <c r="AD25" s="1">
        <v>376</v>
      </c>
      <c r="AE25" s="2">
        <v>81</v>
      </c>
      <c r="AF25" s="2">
        <v>354</v>
      </c>
      <c r="AG25" s="2">
        <v>361</v>
      </c>
      <c r="AH25" s="2">
        <v>81</v>
      </c>
      <c r="AI25" s="2">
        <v>345</v>
      </c>
      <c r="AJ25" s="2">
        <v>390</v>
      </c>
      <c r="AK25" s="2">
        <v>63</v>
      </c>
      <c r="AL25" s="2">
        <v>78</v>
      </c>
      <c r="AM25" s="2">
        <v>67</v>
      </c>
      <c r="AN25" s="2">
        <v>101</v>
      </c>
      <c r="AO25" s="10">
        <f>(Q25*D25/((D25-1)*R25+Q25)+1)/2</f>
        <v>0.9483412029062087</v>
      </c>
      <c r="AP25" s="10">
        <f>(S25*D25/((D25-1)*T25+S25)+1)/2</f>
        <v>0.950984439668813</v>
      </c>
    </row>
    <row r="26" spans="1:42" ht="12.75">
      <c r="A26" t="s">
        <v>35</v>
      </c>
      <c r="B26">
        <v>5</v>
      </c>
      <c r="C26">
        <v>0.9</v>
      </c>
      <c r="D26">
        <v>16</v>
      </c>
      <c r="E26" s="11">
        <f>1-(1-AO26)*C26</f>
        <v>0.970387949042306</v>
      </c>
      <c r="F26" s="11">
        <f>1-(1-AP26)*C26</f>
        <v>0.8913714089879755</v>
      </c>
      <c r="G26" s="3">
        <f>U26+AE26</f>
        <v>406</v>
      </c>
      <c r="H26" s="3">
        <f>V26+AF26</f>
        <v>1859</v>
      </c>
      <c r="I26" s="3">
        <f>W26+AG26</f>
        <v>1698</v>
      </c>
      <c r="J26" s="3">
        <f>X26+AH26</f>
        <v>403</v>
      </c>
      <c r="K26" s="3">
        <f>Y26+AI26</f>
        <v>1977</v>
      </c>
      <c r="L26" s="3">
        <f>Z26+AJ26</f>
        <v>1819</v>
      </c>
      <c r="M26" s="3">
        <f>AA26+AK26</f>
        <v>403</v>
      </c>
      <c r="N26" s="3">
        <f>AB26+AL26</f>
        <v>298</v>
      </c>
      <c r="O26" s="3">
        <f>AC26+AM26</f>
        <v>521</v>
      </c>
      <c r="P26" s="3">
        <f>AD26+AN26</f>
        <v>411</v>
      </c>
      <c r="Q26" s="8">
        <f>(H26+I26)/G26</f>
        <v>8.761083743842365</v>
      </c>
      <c r="R26" s="8">
        <f>(K26+L26)/J26</f>
        <v>9.419354838709678</v>
      </c>
      <c r="S26" s="8">
        <f>(M26+N26)/G26</f>
        <v>1.7266009852216748</v>
      </c>
      <c r="T26" s="8">
        <f>(O26+P26)/J26</f>
        <v>2.3126550868486353</v>
      </c>
      <c r="U26" s="1">
        <v>325</v>
      </c>
      <c r="V26" s="1">
        <v>1546</v>
      </c>
      <c r="W26" s="1">
        <v>1327</v>
      </c>
      <c r="X26" s="1">
        <v>322</v>
      </c>
      <c r="Y26" s="1">
        <v>1641</v>
      </c>
      <c r="Z26" s="1">
        <v>1445</v>
      </c>
      <c r="AA26" s="1">
        <v>339</v>
      </c>
      <c r="AB26" s="1">
        <v>229</v>
      </c>
      <c r="AC26" s="1">
        <v>457</v>
      </c>
      <c r="AD26" s="1">
        <v>329</v>
      </c>
      <c r="AE26" s="2">
        <v>81</v>
      </c>
      <c r="AF26" s="2">
        <v>313</v>
      </c>
      <c r="AG26" s="2">
        <v>371</v>
      </c>
      <c r="AH26" s="2">
        <v>81</v>
      </c>
      <c r="AI26" s="2">
        <v>336</v>
      </c>
      <c r="AJ26" s="2">
        <v>374</v>
      </c>
      <c r="AK26" s="2">
        <v>64</v>
      </c>
      <c r="AL26" s="2">
        <v>69</v>
      </c>
      <c r="AM26" s="2">
        <v>64</v>
      </c>
      <c r="AN26" s="2">
        <v>82</v>
      </c>
      <c r="AO26" s="10">
        <f>(Q26*D26/((D26-1)*R26+Q26)+1)/2</f>
        <v>0.9670977211581178</v>
      </c>
      <c r="AP26" s="10">
        <f>(S26*D26/((D26-1)*T26+S26)+1)/2</f>
        <v>0.879301565542195</v>
      </c>
    </row>
    <row r="27" spans="1:42" ht="12.75">
      <c r="A27" t="s">
        <v>36</v>
      </c>
      <c r="B27">
        <v>5</v>
      </c>
      <c r="C27">
        <v>0.9</v>
      </c>
      <c r="D27">
        <v>16</v>
      </c>
      <c r="E27" s="11">
        <f>1-(1-AO27)*C27</f>
        <v>0.9787487569482509</v>
      </c>
      <c r="F27" s="11">
        <f>1-(1-AP27)*C27</f>
        <v>0.9619909639122384</v>
      </c>
      <c r="G27" s="3">
        <f>U27+AE27</f>
        <v>406</v>
      </c>
      <c r="H27" s="3">
        <f>V27+AF27</f>
        <v>2089</v>
      </c>
      <c r="I27" s="3">
        <f>W27+AG27</f>
        <v>1602</v>
      </c>
      <c r="J27" s="3">
        <f>X27+AH27</f>
        <v>404</v>
      </c>
      <c r="K27" s="3">
        <f>Y27+AI27</f>
        <v>2048</v>
      </c>
      <c r="L27" s="3">
        <f>Z27+AJ27</f>
        <v>1819</v>
      </c>
      <c r="M27" s="3">
        <f>AA27+AK27</f>
        <v>458</v>
      </c>
      <c r="N27" s="3">
        <f>AB27+AL27</f>
        <v>413</v>
      </c>
      <c r="O27" s="3">
        <f>AC27+AM27</f>
        <v>496</v>
      </c>
      <c r="P27" s="3">
        <f>AD27+AN27</f>
        <v>456</v>
      </c>
      <c r="Q27" s="8">
        <f>(H27+I27)/G27</f>
        <v>9.091133004926109</v>
      </c>
      <c r="R27" s="8">
        <f>(K27+L27)/J27</f>
        <v>9.571782178217822</v>
      </c>
      <c r="S27" s="8">
        <f>(M27+N27)/G27</f>
        <v>2.145320197044335</v>
      </c>
      <c r="T27" s="8">
        <f>(O27+P27)/J27</f>
        <v>2.3564356435643563</v>
      </c>
      <c r="U27" s="1">
        <v>325</v>
      </c>
      <c r="V27" s="1">
        <v>1681</v>
      </c>
      <c r="W27" s="1">
        <v>1279</v>
      </c>
      <c r="X27" s="1">
        <v>323</v>
      </c>
      <c r="Y27" s="1">
        <v>1651</v>
      </c>
      <c r="Z27" s="1">
        <v>1508</v>
      </c>
      <c r="AA27" s="1">
        <v>366</v>
      </c>
      <c r="AB27" s="1">
        <v>331</v>
      </c>
      <c r="AC27" s="1">
        <v>418</v>
      </c>
      <c r="AD27" s="1">
        <v>385</v>
      </c>
      <c r="AE27" s="2">
        <v>81</v>
      </c>
      <c r="AF27" s="2">
        <v>408</v>
      </c>
      <c r="AG27" s="2">
        <v>323</v>
      </c>
      <c r="AH27" s="2">
        <v>81</v>
      </c>
      <c r="AI27" s="2">
        <v>397</v>
      </c>
      <c r="AJ27" s="2">
        <v>311</v>
      </c>
      <c r="AK27" s="2">
        <v>92</v>
      </c>
      <c r="AL27" s="2">
        <v>82</v>
      </c>
      <c r="AM27" s="2">
        <v>78</v>
      </c>
      <c r="AN27" s="2">
        <v>71</v>
      </c>
      <c r="AO27" s="10">
        <f>(Q27*D27/((D27-1)*R27+Q27)+1)/2</f>
        <v>0.9763875077202788</v>
      </c>
      <c r="AP27" s="10">
        <f>(S27*D27/((D27-1)*T27+S27)+1)/2</f>
        <v>0.9577677376802648</v>
      </c>
    </row>
    <row r="28" spans="1:42" ht="12.75">
      <c r="A28" t="s">
        <v>37</v>
      </c>
      <c r="B28">
        <v>5</v>
      </c>
      <c r="C28">
        <v>0.9</v>
      </c>
      <c r="D28">
        <v>14</v>
      </c>
      <c r="E28" s="11">
        <f>1-(1-AO28)*C28</f>
        <v>0.9896512825753471</v>
      </c>
      <c r="F28" s="11">
        <f>1-(1-AP28)*C28</f>
        <v>0.9584251124988502</v>
      </c>
      <c r="G28" s="3">
        <f>U28+AE28</f>
        <v>402</v>
      </c>
      <c r="H28" s="3">
        <f>V28+AF28</f>
        <v>1799</v>
      </c>
      <c r="I28" s="3">
        <f>W28+AG28</f>
        <v>2109</v>
      </c>
      <c r="J28" s="3">
        <f>X28+AH28</f>
        <v>404</v>
      </c>
      <c r="K28" s="3">
        <f>Y28+AI28</f>
        <v>1716</v>
      </c>
      <c r="L28" s="3">
        <f>Z28+AJ28</f>
        <v>2311</v>
      </c>
      <c r="M28" s="3">
        <f>AA28+AK28</f>
        <v>322</v>
      </c>
      <c r="N28" s="3">
        <f>AB28+AL28</f>
        <v>477</v>
      </c>
      <c r="O28" s="3">
        <f>AC28+AM28</f>
        <v>369</v>
      </c>
      <c r="P28" s="3">
        <f>AD28+AN28</f>
        <v>522</v>
      </c>
      <c r="Q28" s="8">
        <f>(H28+I28)/G28</f>
        <v>9.721393034825871</v>
      </c>
      <c r="R28" s="8">
        <f>(K28+L28)/J28</f>
        <v>9.967821782178218</v>
      </c>
      <c r="S28" s="8">
        <f>(M28+N28)/G28</f>
        <v>1.9875621890547264</v>
      </c>
      <c r="T28" s="8">
        <f>(O28+P28)/J28</f>
        <v>2.2054455445544554</v>
      </c>
      <c r="U28" s="1">
        <v>321</v>
      </c>
      <c r="V28" s="1">
        <v>1406</v>
      </c>
      <c r="W28" s="1">
        <v>1666</v>
      </c>
      <c r="X28" s="1">
        <v>323</v>
      </c>
      <c r="Y28" s="1">
        <v>1359</v>
      </c>
      <c r="Z28" s="1">
        <v>1818</v>
      </c>
      <c r="AA28" s="1">
        <v>251</v>
      </c>
      <c r="AB28" s="1">
        <v>383</v>
      </c>
      <c r="AC28" s="1">
        <v>283</v>
      </c>
      <c r="AD28" s="1">
        <v>422</v>
      </c>
      <c r="AE28" s="2">
        <v>81</v>
      </c>
      <c r="AF28" s="2">
        <v>393</v>
      </c>
      <c r="AG28" s="2">
        <v>443</v>
      </c>
      <c r="AH28" s="2">
        <v>81</v>
      </c>
      <c r="AI28" s="2">
        <v>357</v>
      </c>
      <c r="AJ28" s="2">
        <v>493</v>
      </c>
      <c r="AK28" s="2">
        <v>71</v>
      </c>
      <c r="AL28" s="2">
        <v>94</v>
      </c>
      <c r="AM28" s="2">
        <v>86</v>
      </c>
      <c r="AN28" s="2">
        <v>100</v>
      </c>
      <c r="AO28" s="10">
        <f>(Q28*D28/((D28-1)*R28+Q28)+1)/2</f>
        <v>0.988501425083719</v>
      </c>
      <c r="AP28" s="10">
        <f>(S28*D28/((D28-1)*T28+S28)+1)/2</f>
        <v>0.9538056805542781</v>
      </c>
    </row>
    <row r="29" spans="1:42" ht="12.75">
      <c r="A29" t="s">
        <v>38</v>
      </c>
      <c r="B29">
        <v>5</v>
      </c>
      <c r="C29">
        <v>0.9</v>
      </c>
      <c r="D29">
        <v>14</v>
      </c>
      <c r="E29" s="11">
        <f>1-(1-AO29)*C29</f>
        <v>1.0595009231332813</v>
      </c>
      <c r="F29" s="11">
        <f>1-(1-AP29)*C29</f>
        <v>1.0683769939997072</v>
      </c>
      <c r="G29" s="3">
        <f>U29+AE29</f>
        <v>406</v>
      </c>
      <c r="H29" s="3">
        <f>V29+AF29</f>
        <v>2363</v>
      </c>
      <c r="I29" s="3">
        <f>W29+AG29</f>
        <v>2319</v>
      </c>
      <c r="J29" s="3">
        <f>X29+AH29</f>
        <v>404</v>
      </c>
      <c r="K29" s="3">
        <f>Y29+AI29</f>
        <v>1921</v>
      </c>
      <c r="L29" s="3">
        <f>Z29+AJ29</f>
        <v>2152</v>
      </c>
      <c r="M29" s="3">
        <f>AA29+AK29</f>
        <v>665</v>
      </c>
      <c r="N29" s="3">
        <f>AB29+AL29</f>
        <v>504</v>
      </c>
      <c r="O29" s="3">
        <f>AC29+AM29</f>
        <v>537</v>
      </c>
      <c r="P29" s="3">
        <f>AD29+AN29</f>
        <v>461</v>
      </c>
      <c r="Q29" s="8">
        <f>(H29+I29)/G29</f>
        <v>11.532019704433498</v>
      </c>
      <c r="R29" s="8">
        <f>(K29+L29)/J29</f>
        <v>10.081683168316832</v>
      </c>
      <c r="S29" s="8">
        <f>(M29+N29)/G29</f>
        <v>2.8793103448275863</v>
      </c>
      <c r="T29" s="8">
        <f>(O29+P29)/J29</f>
        <v>2.4702970297029703</v>
      </c>
      <c r="U29" s="1">
        <v>325</v>
      </c>
      <c r="V29" s="1">
        <v>1894</v>
      </c>
      <c r="W29" s="1">
        <v>1895</v>
      </c>
      <c r="X29" s="1">
        <v>323</v>
      </c>
      <c r="Y29" s="1">
        <v>1525</v>
      </c>
      <c r="Z29" s="1">
        <v>1718</v>
      </c>
      <c r="AA29" s="1">
        <v>512</v>
      </c>
      <c r="AB29" s="1">
        <v>424</v>
      </c>
      <c r="AC29" s="1">
        <v>430</v>
      </c>
      <c r="AD29" s="1">
        <v>382</v>
      </c>
      <c r="AE29" s="2">
        <v>81</v>
      </c>
      <c r="AF29" s="2">
        <v>469</v>
      </c>
      <c r="AG29" s="2">
        <v>424</v>
      </c>
      <c r="AH29" s="2">
        <v>81</v>
      </c>
      <c r="AI29" s="2">
        <v>396</v>
      </c>
      <c r="AJ29" s="2">
        <v>434</v>
      </c>
      <c r="AK29" s="2">
        <v>153</v>
      </c>
      <c r="AL29" s="2">
        <v>80</v>
      </c>
      <c r="AM29" s="2">
        <v>107</v>
      </c>
      <c r="AN29" s="2">
        <v>79</v>
      </c>
      <c r="AO29" s="10">
        <f>(Q29*D29/((D29-1)*R29+Q29)+1)/2</f>
        <v>1.066112136814757</v>
      </c>
      <c r="AP29" s="10">
        <f>(S29*D29/((D29-1)*T29+S29)+1)/2</f>
        <v>1.0759744377774525</v>
      </c>
    </row>
    <row r="30" spans="1:42" ht="12.75">
      <c r="A30" t="s">
        <v>39</v>
      </c>
      <c r="B30">
        <v>6</v>
      </c>
      <c r="C30">
        <v>0.9</v>
      </c>
      <c r="D30">
        <v>14</v>
      </c>
      <c r="E30" s="11">
        <f>1-(1-AO30)*C30</f>
        <v>1.0333378104250788</v>
      </c>
      <c r="F30" s="11">
        <f>1-(1-AP30)*C30</f>
        <v>1.0465688780797877</v>
      </c>
      <c r="G30" s="3">
        <f>U30+AE30</f>
        <v>405</v>
      </c>
      <c r="H30" s="3">
        <f>V30+AF30</f>
        <v>2059</v>
      </c>
      <c r="I30" s="3">
        <f>W30+AG30</f>
        <v>2050</v>
      </c>
      <c r="J30" s="3">
        <f>X30+AH30</f>
        <v>403</v>
      </c>
      <c r="K30" s="3">
        <f>Y30+AI30</f>
        <v>1901</v>
      </c>
      <c r="L30" s="3">
        <f>Z30+AJ30</f>
        <v>1884</v>
      </c>
      <c r="M30" s="3">
        <f>AA30+AK30</f>
        <v>444</v>
      </c>
      <c r="N30" s="3">
        <f>AB30+AL30</f>
        <v>476</v>
      </c>
      <c r="O30" s="3">
        <f>AC30+AM30</f>
        <v>407</v>
      </c>
      <c r="P30" s="3">
        <f>AD30+AN30</f>
        <v>416</v>
      </c>
      <c r="Q30" s="8">
        <f>(H30+I30)/G30</f>
        <v>10.14567901234568</v>
      </c>
      <c r="R30" s="8">
        <f>(K30+L30)/J30</f>
        <v>9.392059553349876</v>
      </c>
      <c r="S30" s="8">
        <f>(M30+N30)/G30</f>
        <v>2.271604938271605</v>
      </c>
      <c r="T30" s="8">
        <f>(O30+P30)/J30</f>
        <v>2.042183622828784</v>
      </c>
      <c r="U30" s="1">
        <v>324</v>
      </c>
      <c r="V30" s="1">
        <v>1658</v>
      </c>
      <c r="W30" s="1">
        <v>1697</v>
      </c>
      <c r="X30" s="1">
        <v>322</v>
      </c>
      <c r="Y30" s="1">
        <v>1527</v>
      </c>
      <c r="Z30" s="1">
        <v>1532</v>
      </c>
      <c r="AA30" s="1">
        <v>368</v>
      </c>
      <c r="AB30" s="1">
        <v>373</v>
      </c>
      <c r="AC30" s="1">
        <v>347</v>
      </c>
      <c r="AD30" s="1">
        <v>334</v>
      </c>
      <c r="AE30" s="2">
        <v>81</v>
      </c>
      <c r="AF30" s="2">
        <v>401</v>
      </c>
      <c r="AG30" s="2">
        <v>353</v>
      </c>
      <c r="AH30" s="2">
        <v>81</v>
      </c>
      <c r="AI30" s="2">
        <v>374</v>
      </c>
      <c r="AJ30" s="2">
        <v>352</v>
      </c>
      <c r="AK30" s="2">
        <v>76</v>
      </c>
      <c r="AL30" s="2">
        <v>103</v>
      </c>
      <c r="AM30" s="2">
        <v>60</v>
      </c>
      <c r="AN30" s="2">
        <v>82</v>
      </c>
      <c r="AO30" s="10">
        <f>(Q30*D30/((D30-1)*R30+Q30)+1)/2</f>
        <v>1.037042011583421</v>
      </c>
      <c r="AP30" s="10">
        <f>(S30*D30/((D30-1)*T30+S30)+1)/2</f>
        <v>1.051743197866431</v>
      </c>
    </row>
    <row r="31" spans="1:42" ht="12.75">
      <c r="A31" t="s">
        <v>41</v>
      </c>
      <c r="B31">
        <v>1</v>
      </c>
      <c r="C31">
        <v>0.6</v>
      </c>
      <c r="D31">
        <v>16</v>
      </c>
      <c r="E31" s="11">
        <f>1-(1-AO31)*C31</f>
        <v>0.9620763851533082</v>
      </c>
      <c r="F31" s="11">
        <f>1-(1-AP31)*C31</f>
        <v>0.935067774376913</v>
      </c>
      <c r="G31" s="3">
        <f>U31+AE31</f>
        <v>81</v>
      </c>
      <c r="H31" s="3">
        <f>V31+AF31</f>
        <v>289</v>
      </c>
      <c r="I31" s="3">
        <f>W31+AG31</f>
        <v>320</v>
      </c>
      <c r="J31" s="3">
        <f>X31+AH31</f>
        <v>81</v>
      </c>
      <c r="K31" s="3">
        <f>Y31+AI31</f>
        <v>350</v>
      </c>
      <c r="L31" s="3">
        <f>Z31+AJ31</f>
        <v>353</v>
      </c>
      <c r="M31" s="3">
        <f>AA31+AK31</f>
        <v>46</v>
      </c>
      <c r="N31" s="3">
        <f>AB31+AL31</f>
        <v>66</v>
      </c>
      <c r="O31" s="3">
        <f>AC31+AM31</f>
        <v>71</v>
      </c>
      <c r="P31" s="3">
        <f>AD31+AN31</f>
        <v>74</v>
      </c>
      <c r="Q31" s="8">
        <f>(H31+I31)/G31</f>
        <v>7.518518518518518</v>
      </c>
      <c r="R31" s="8">
        <f>(K31+L31)/J31</f>
        <v>8.679012345679013</v>
      </c>
      <c r="S31" s="8">
        <f>(M31+N31)/G31</f>
        <v>1.382716049382716</v>
      </c>
      <c r="T31" s="8">
        <f>(O31+P31)/J31</f>
        <v>1.7901234567901234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2">
        <v>81</v>
      </c>
      <c r="AF31" s="2">
        <v>289</v>
      </c>
      <c r="AG31" s="2">
        <v>320</v>
      </c>
      <c r="AH31" s="2">
        <v>81</v>
      </c>
      <c r="AI31" s="2">
        <v>350</v>
      </c>
      <c r="AJ31" s="2">
        <v>353</v>
      </c>
      <c r="AK31" s="2">
        <v>46</v>
      </c>
      <c r="AL31" s="2">
        <v>66</v>
      </c>
      <c r="AM31" s="2">
        <v>71</v>
      </c>
      <c r="AN31" s="2">
        <v>74</v>
      </c>
      <c r="AO31" s="10">
        <f>(Q31*D31/((D31-1)*R31+Q31)+1)/2</f>
        <v>0.9367939752555137</v>
      </c>
      <c r="AP31" s="10">
        <f>(S31*D31/((D31-1)*T31+S31)+1)/2</f>
        <v>0.8917796239615217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dcterms:created xsi:type="dcterms:W3CDTF">2005-09-30T02:16:46Z</dcterms:created>
  <dcterms:modified xsi:type="dcterms:W3CDTF">2005-10-03T02:35:13Z</dcterms:modified>
  <cp:category/>
  <cp:version/>
  <cp:contentType/>
  <cp:contentStatus/>
</cp:coreProperties>
</file>