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<sst xmlns="http://schemas.openxmlformats.org/spreadsheetml/2006/main" count="30" uniqueCount="29">
  <si>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NAME</t>
  </si>
  <si>
    <t>W</t>
  </si>
  <si>
    <t>L</t>
  </si>
  <si>
    <t>G</t>
  </si>
  <si>
    <t>GS</t>
  </si>
  <si>
    <t>CG</t>
  </si>
  <si>
    <t>SV</t>
  </si>
  <si>
    <t>IP</t>
  </si>
  <si>
    <t>H</t>
  </si>
  <si>
    <t>R</t>
  </si>
  <si>
    <t>ER</t>
  </si>
  <si>
    <t>K</t>
  </si>
  <si>
    <t>HR</t>
  </si>
  <si>
    <t>RA</t>
  </si>
  <si>
    <t>eRA</t>
  </si>
  <si>
    <t>GRA</t>
  </si>
  <si>
    <t>RAA</t>
  </si>
  <si>
    <t>Newman</t>
  </si>
  <si>
    <t>Luyster</t>
  </si>
  <si>
    <t>Madsen</t>
  </si>
  <si>
    <t>Hatcher</t>
  </si>
  <si>
    <t>Carroll</t>
  </si>
  <si>
    <t>Lewis</t>
  </si>
  <si>
    <t>Fausnaugh</t>
  </si>
  <si>
    <t>Hanners</t>
  </si>
  <si>
    <t>Paciorek</t>
  </si>
  <si>
    <t>Myers</t>
  </si>
  <si>
    <t>DeLucia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</si>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</sst>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10.28125" style="0" customWidth="1"/>
    <col min="2" max="18" width="6.71093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2.75">
      <c r="A2" t="s">
        <v>23</v>
      </c>
      <c r="B2">
        <v>2</v>
      </c>
      <c r="C2">
        <v>1</v>
      </c>
      <c r="D2">
        <v>32</v>
      </c>
      <c r="E2">
        <v>0</v>
      </c>
      <c r="F2">
        <v>0</v>
      </c>
      <c r="G2">
        <v>9</v>
      </c>
      <c r="H2">
        <v>46.1</v>
      </c>
      <c r="I2">
        <v>51</v>
      </c>
      <c r="J2">
        <v>18</v>
      </c>
      <c r="K2">
        <v>18</v>
      </c>
      <c r="L2">
        <v>12</v>
      </c>
      <c r="M2">
        <v>26</v>
      </c>
      <c r="N2">
        <v>2</v>
      </c>
      <c r="O2" s="4">
        <f>J2*8.3/H2</f>
        <v>3.240780911062907</v>
      </c>
      <c r="P2" s="4">
        <f>(0.7*I2+0.81*N2+0.46*L2-0.367*H2)*8.3/H2</f>
        <v>4.666958568329718</v>
      </c>
      <c r="Q2" s="4">
        <f>8.3*(1.51*N2+0.45*L2-0.131*M2+0.151*(H2*2.8+I2-N2-M2))/H2</f>
        <v>5.03726819956616</v>
      </c>
      <c r="R2" s="5">
        <f>(5.69-O2)*H2/8.3</f>
        <v>13.603493975903616</v>
      </c>
    </row>
    <row r="3" spans="1:18" ht="12.75">
      <c r="A3" t="s">
        <v>21</v>
      </c>
      <c r="B3">
        <v>5</v>
      </c>
      <c r="C3">
        <v>2</v>
      </c>
      <c r="D3">
        <v>18</v>
      </c>
      <c r="E3">
        <v>6</v>
      </c>
      <c r="F3">
        <v>0</v>
      </c>
      <c r="G3">
        <v>0</v>
      </c>
      <c r="H3">
        <v>51.1</v>
      </c>
      <c r="I3">
        <v>48</v>
      </c>
      <c r="J3">
        <v>22</v>
      </c>
      <c r="K3">
        <v>18</v>
      </c>
      <c r="L3">
        <v>17</v>
      </c>
      <c r="M3">
        <v>26</v>
      </c>
      <c r="N3">
        <v>4</v>
      </c>
      <c r="O3" s="4">
        <f>J3*8.3/H3</f>
        <v>3.573385518590998</v>
      </c>
      <c r="P3" s="4">
        <f>(0.7*I3+0.81*N3+0.46*L3-0.367*H3)*8.3/H3</f>
        <v>4.207872602739726</v>
      </c>
      <c r="Q3" s="4">
        <f>8.3*(1.51*N3+0.45*L3-0.131*M3+0.151*(H3*2.8+I3-N3-M3))/H3</f>
        <v>5.62111084148728</v>
      </c>
      <c r="R3" s="5">
        <f>(5.69-O3)*H3/8.3</f>
        <v>13.031204819277109</v>
      </c>
    </row>
    <row r="4" spans="1:18" ht="12.75">
      <c r="A4" t="s">
        <v>20</v>
      </c>
      <c r="B4">
        <v>3</v>
      </c>
      <c r="C4">
        <v>0</v>
      </c>
      <c r="D4">
        <v>19</v>
      </c>
      <c r="E4">
        <v>0</v>
      </c>
      <c r="F4">
        <v>0</v>
      </c>
      <c r="G4">
        <v>1</v>
      </c>
      <c r="H4">
        <v>26.1</v>
      </c>
      <c r="I4">
        <v>20</v>
      </c>
      <c r="J4">
        <v>6</v>
      </c>
      <c r="K4">
        <v>6</v>
      </c>
      <c r="L4">
        <v>13</v>
      </c>
      <c r="M4">
        <v>20</v>
      </c>
      <c r="N4">
        <v>0</v>
      </c>
      <c r="O4" s="4">
        <f>J4*8.3/H4</f>
        <v>1.9080459770114944</v>
      </c>
      <c r="P4" s="4">
        <f>(0.7*I4+0.81*N4+0.46*L4-0.367*H4)*8.3/H4</f>
        <v>3.3076931034482766</v>
      </c>
      <c r="Q4" s="4">
        <f>8.3*(1.51*N4+0.45*L4-0.131*M4+0.151*(H4*2.8+I4-N4-M4))/H4</f>
        <v>4.536404750957854</v>
      </c>
      <c r="R4" s="5">
        <f>(5.69-O4)*H4/8.3</f>
        <v>11.89265060240964</v>
      </c>
    </row>
    <row r="5" spans="1:18" ht="12.75">
      <c r="A5" t="s">
        <v>18</v>
      </c>
      <c r="B5">
        <v>4</v>
      </c>
      <c r="C5">
        <v>5</v>
      </c>
      <c r="D5">
        <v>20</v>
      </c>
      <c r="E5">
        <v>9</v>
      </c>
      <c r="F5">
        <v>3</v>
      </c>
      <c r="G5">
        <v>4</v>
      </c>
      <c r="H5">
        <v>81.2</v>
      </c>
      <c r="I5">
        <v>94</v>
      </c>
      <c r="J5">
        <v>44</v>
      </c>
      <c r="K5">
        <v>37</v>
      </c>
      <c r="L5">
        <v>25</v>
      </c>
      <c r="M5">
        <v>68</v>
      </c>
      <c r="N5">
        <v>12</v>
      </c>
      <c r="O5" s="4">
        <f>J5*8.3/H5</f>
        <v>4.497536945812809</v>
      </c>
      <c r="P5" s="4">
        <f>(0.7*I5+0.81*N5+0.46*L5-0.367*H5)*8.3/H5</f>
        <v>5.848801477832512</v>
      </c>
      <c r="Q5" s="4">
        <f>8.3*(1.51*N5+0.45*L5-0.131*M5+0.151*(H5*2.8+I5-N5-M5))/H5</f>
        <v>5.816885320197044</v>
      </c>
      <c r="R5" s="5">
        <f>(5.69-O5)*H5/8.3</f>
        <v>11.666024096385536</v>
      </c>
    </row>
    <row r="6" spans="1:18" ht="12.75">
      <c r="A6" t="s">
        <v>19</v>
      </c>
      <c r="B6">
        <v>9</v>
      </c>
      <c r="C6">
        <v>4</v>
      </c>
      <c r="D6">
        <v>16</v>
      </c>
      <c r="E6">
        <v>14</v>
      </c>
      <c r="F6">
        <v>3</v>
      </c>
      <c r="G6">
        <v>0</v>
      </c>
      <c r="H6">
        <v>87.2</v>
      </c>
      <c r="I6">
        <v>98</v>
      </c>
      <c r="J6">
        <v>54</v>
      </c>
      <c r="K6">
        <v>47</v>
      </c>
      <c r="L6">
        <v>37</v>
      </c>
      <c r="M6">
        <v>59</v>
      </c>
      <c r="N6">
        <v>9</v>
      </c>
      <c r="O6" s="4">
        <f>J6*8.3/H6</f>
        <v>5.139908256880735</v>
      </c>
      <c r="P6" s="4">
        <f>(0.7*I6+0.81*N6+0.46*L6-0.367*H6)*8.3/H6</f>
        <v>5.797397706422018</v>
      </c>
      <c r="Q6" s="4">
        <f>8.3*(1.51*N6+0.45*L6-0.131*M6+0.151*(H6*2.8+I6-N6-M6))/H6</f>
        <v>6.083096651376147</v>
      </c>
      <c r="R6" s="5">
        <f>(5.69-O6)*H6/8.3</f>
        <v>5.779277108433732</v>
      </c>
    </row>
    <row r="7" spans="1:18" ht="12.75">
      <c r="A7" t="s">
        <v>17</v>
      </c>
      <c r="B7">
        <v>8</v>
      </c>
      <c r="C7">
        <v>6</v>
      </c>
      <c r="D7">
        <v>15</v>
      </c>
      <c r="E7">
        <v>15</v>
      </c>
      <c r="F7">
        <v>3</v>
      </c>
      <c r="G7">
        <v>0</v>
      </c>
      <c r="H7">
        <v>103.1</v>
      </c>
      <c r="I7">
        <v>96</v>
      </c>
      <c r="J7">
        <v>65</v>
      </c>
      <c r="K7">
        <v>46</v>
      </c>
      <c r="L7">
        <v>32</v>
      </c>
      <c r="M7">
        <v>100</v>
      </c>
      <c r="N7">
        <v>7</v>
      </c>
      <c r="O7" s="4">
        <f>J7*8.3/H7</f>
        <v>5.2327837051406405</v>
      </c>
      <c r="P7" s="4">
        <f>(0.7*I7+0.81*N7+0.46*L7-0.367*H7)*8.3/H7</f>
        <v>4.005277303588748</v>
      </c>
      <c r="Q7" s="4">
        <f>8.3*(1.51*N7+0.45*L7-0.131*M7+0.151*(H7*2.8+I7-N7-M7))/H7</f>
        <v>4.3311090591658585</v>
      </c>
      <c r="R7" s="5">
        <f>(5.69-O7)*H7/8.3</f>
        <v>5.679397590361446</v>
      </c>
    </row>
    <row r="8" spans="1:18" ht="12.75">
      <c r="A8" t="s">
        <v>22</v>
      </c>
      <c r="B8">
        <v>1</v>
      </c>
      <c r="C8">
        <v>0</v>
      </c>
      <c r="D8">
        <v>5</v>
      </c>
      <c r="E8">
        <v>5</v>
      </c>
      <c r="F8">
        <v>0</v>
      </c>
      <c r="G8">
        <v>0</v>
      </c>
      <c r="H8">
        <v>20.2</v>
      </c>
      <c r="I8">
        <v>20</v>
      </c>
      <c r="J8">
        <v>11</v>
      </c>
      <c r="K8">
        <v>8</v>
      </c>
      <c r="L8">
        <v>6</v>
      </c>
      <c r="M8">
        <v>23</v>
      </c>
      <c r="N8">
        <v>2</v>
      </c>
      <c r="O8" s="4">
        <f>J8*8.3/H8</f>
        <v>4.519801980198021</v>
      </c>
      <c r="P8" s="4">
        <f>(0.7*I8+0.81*N8+0.46*L8-0.367*H8)*8.3/H8</f>
        <v>4.506078217821784</v>
      </c>
      <c r="Q8" s="4">
        <f>8.3*(1.51*N8+0.45*L8-0.131*M8+0.151*(H8*2.8+I8-N8-M8))/H8</f>
        <v>4.311299405940595</v>
      </c>
      <c r="R8" s="5">
        <f>(5.69-O8)*H8/8.3</f>
        <v>2.847951807228914</v>
      </c>
    </row>
    <row r="9" spans="1:18" ht="12.75">
      <c r="A9" t="s">
        <v>26</v>
      </c>
      <c r="B9">
        <v>0</v>
      </c>
      <c r="C9">
        <v>0</v>
      </c>
      <c r="D9">
        <v>8</v>
      </c>
      <c r="E9">
        <v>0</v>
      </c>
      <c r="F9">
        <v>0</v>
      </c>
      <c r="G9">
        <v>0</v>
      </c>
      <c r="H9">
        <v>8.2</v>
      </c>
      <c r="I9">
        <v>14</v>
      </c>
      <c r="J9">
        <v>6</v>
      </c>
      <c r="K9">
        <v>6</v>
      </c>
      <c r="L9">
        <v>5</v>
      </c>
      <c r="M9">
        <v>3</v>
      </c>
      <c r="N9">
        <v>2</v>
      </c>
      <c r="O9" s="4">
        <f>J9*8.3/H9</f>
        <v>6.073170731707318</v>
      </c>
      <c r="P9" s="4">
        <f>(0.7*I9+0.81*N9+0.46*L9-0.367*H9)*8.3/H9</f>
        <v>10.841217073170734</v>
      </c>
      <c r="Q9" s="4">
        <f>8.3*(1.51*N9+0.45*L9-0.131*M9+0.151*(H9*2.8+I9-N9-M9))/H9</f>
        <v>9.821288780487803</v>
      </c>
      <c r="R9" s="5">
        <f>(5.69-O9)*H9/8.3</f>
        <v>-0.37855421686747037</v>
      </c>
    </row>
    <row r="10" spans="1:18" ht="12.75">
      <c r="A10" t="s">
        <v>24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2.1</v>
      </c>
      <c r="I10">
        <v>5</v>
      </c>
      <c r="J10">
        <v>4</v>
      </c>
      <c r="K10">
        <v>1</v>
      </c>
      <c r="L10">
        <v>1</v>
      </c>
      <c r="M10">
        <v>0</v>
      </c>
      <c r="N10">
        <v>0</v>
      </c>
      <c r="O10" s="4">
        <f>J10*8.3/H10</f>
        <v>15.80952380952381</v>
      </c>
      <c r="P10" s="4">
        <f>(0.7*I10+0.81*N10+0.46*L10-0.367*H10)*8.3/H10</f>
        <v>12.60532857142857</v>
      </c>
      <c r="Q10" s="4">
        <f>8.3*(1.51*N10+0.45*L10-0.131*M10+0.151*(H10*2.8+I10-N10-M10))/H10</f>
        <v>8.27185904761905</v>
      </c>
      <c r="R10" s="5">
        <f>(5.69-O10)*H10/8.3</f>
        <v>-2.5603614457831325</v>
      </c>
    </row>
    <row r="11" spans="1:18" ht="12.75">
      <c r="A11" t="s">
        <v>25</v>
      </c>
      <c r="B11">
        <v>1</v>
      </c>
      <c r="C11">
        <v>4</v>
      </c>
      <c r="D11">
        <v>20</v>
      </c>
      <c r="E11">
        <v>3</v>
      </c>
      <c r="F11">
        <v>0</v>
      </c>
      <c r="G11">
        <v>2</v>
      </c>
      <c r="H11">
        <v>40</v>
      </c>
      <c r="I11">
        <v>52</v>
      </c>
      <c r="J11">
        <v>32</v>
      </c>
      <c r="K11">
        <v>23</v>
      </c>
      <c r="L11">
        <v>28</v>
      </c>
      <c r="M11">
        <v>30</v>
      </c>
      <c r="N11">
        <v>0</v>
      </c>
      <c r="O11" s="4">
        <f>J11*8.3/H11</f>
        <v>6.640000000000001</v>
      </c>
      <c r="P11" s="4">
        <f>(0.7*I11+0.81*N11+0.46*L11-0.367*H11)*8.3/H11</f>
        <v>7.179500000000002</v>
      </c>
      <c r="Q11" s="4">
        <f>8.3*(1.51*N11+0.45*L11-0.131*M11+0.151*(H11*2.8+I11-N11-M11))/H11</f>
        <v>5.99758</v>
      </c>
      <c r="R11" s="5">
        <f>(5.69-O11)*H11/8.3</f>
        <v>-4.578313253012048</v>
      </c>
    </row>
    <row r="12" spans="1:18" ht="12.75">
      <c r="A12" t="s">
        <v>27</v>
      </c>
      <c r="B12">
        <v>3</v>
      </c>
      <c r="C12">
        <v>3</v>
      </c>
      <c r="D12">
        <v>14</v>
      </c>
      <c r="E12">
        <v>9</v>
      </c>
      <c r="F12">
        <v>0</v>
      </c>
      <c r="G12">
        <v>1</v>
      </c>
      <c r="H12">
        <v>45</v>
      </c>
      <c r="I12">
        <v>50</v>
      </c>
      <c r="J12">
        <v>37</v>
      </c>
      <c r="K12">
        <v>35</v>
      </c>
      <c r="L12">
        <v>20</v>
      </c>
      <c r="M12">
        <v>24</v>
      </c>
      <c r="N12">
        <v>6</v>
      </c>
      <c r="O12" s="4">
        <f>J12*8.3/H12</f>
        <v>6.8244444444444445</v>
      </c>
      <c r="P12" s="4">
        <f>(0.7*I12+0.81*N12+0.46*L12-0.367*H12)*8.3/H12</f>
        <v>6.0027444444444455</v>
      </c>
      <c r="Q12" s="4">
        <f>8.3*(1.51*N12+0.45*L12-0.131*M12+0.151*(H12*2.8+I12-N12-M12))/H12</f>
        <v>6.817435555555557</v>
      </c>
      <c r="R12" s="5">
        <f>(5.69-O12)*H12/8.3</f>
        <v>-6.150602409638552</v>
      </c>
    </row>
    <row r="13" spans="1:18" ht="12.75">
      <c r="A13" t="s">
        <v>28</v>
      </c>
      <c r="B13">
        <f>SUM(B2:B12)</f>
        <v>36</v>
      </c>
      <c r="C13">
        <f aca="true" t="shared" si="0" ref="C13:N13">SUM(C2:C12)</f>
        <v>25</v>
      </c>
      <c r="D13">
        <v>61</v>
      </c>
      <c r="E13">
        <v>61</v>
      </c>
      <c r="F13">
        <f t="shared" si="0"/>
        <v>9</v>
      </c>
      <c r="G13">
        <f t="shared" si="0"/>
        <v>17</v>
      </c>
      <c r="H13">
        <f t="shared" si="0"/>
        <v>510.29999999999995</v>
      </c>
      <c r="I13">
        <f t="shared" si="0"/>
        <v>548</v>
      </c>
      <c r="J13">
        <f t="shared" si="0"/>
        <v>299</v>
      </c>
      <c r="K13">
        <f t="shared" si="0"/>
        <v>245</v>
      </c>
      <c r="L13">
        <f t="shared" si="0"/>
        <v>196</v>
      </c>
      <c r="M13">
        <f t="shared" si="0"/>
        <v>379</v>
      </c>
      <c r="N13">
        <f t="shared" si="0"/>
        <v>44</v>
      </c>
      <c r="O13" s="4">
        <f>J13*8.3/H13</f>
        <v>4.863217715069568</v>
      </c>
      <c r="P13" s="4">
        <f>(0.7*I13+0.81*N13+0.46*L13-0.367*H13)*8.3/H13</f>
        <v>5.23926155202822</v>
      </c>
      <c r="Q13" s="4">
        <f>8.3*(1.51*N13+0.45*L13-0.131*M13+0.151*(H13*2.8+I13-N13-M13))/H13</f>
        <v>5.52391332941407</v>
      </c>
      <c r="R13" s="5">
        <f>(5.69-O13)*H13/8.3</f>
        <v>50.832168674698764</v>
      </c>
    </row>
    <row r="14" ht="12.75">
      <c r="Q1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2004-09-13T17:34:01Z</dcterms:created>
  <dcterms:modified xsi:type="dcterms:W3CDTF">2004-09-14T15:16:15Z</dcterms:modified>
  <cp:category/>
  <cp:version/>
  <cp:contentType/>
  <cp:contentStatus/>
</cp:coreProperties>
</file>